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09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uni/WEBBEN/"/>
    </mc:Choice>
  </mc:AlternateContent>
  <xr:revisionPtr revIDLastSave="0" documentId="8_{DDA2C2EB-640C-DF4A-AFF6-24A701BC2BEE}" xr6:coauthVersionLast="47" xr6:coauthVersionMax="47" xr10:uidLastSave="{00000000-0000-0000-0000-000000000000}"/>
  <bookViews>
    <workbookView xWindow="0" yWindow="0" windowWidth="38400" windowHeight="21600" xr2:uid="{00000000-000D-0000-FFFF-FFFF00000000}"/>
  </bookViews>
  <sheets>
    <sheet name="K10-2106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0" i="3" l="1"/>
  <c r="M50" i="3"/>
  <c r="L50" i="3"/>
  <c r="K50" i="3"/>
  <c r="F50" i="3"/>
  <c r="E50" i="3"/>
  <c r="D50" i="3"/>
  <c r="J50" i="3" s="1"/>
  <c r="H50" i="3" s="1"/>
  <c r="C50" i="3"/>
  <c r="I47" i="3"/>
  <c r="G47" i="3" s="1"/>
  <c r="J47" i="3"/>
  <c r="H47" i="3" s="1"/>
  <c r="Q47" i="3"/>
  <c r="O47" i="3" s="1"/>
  <c r="R47" i="3"/>
  <c r="P47" i="3" s="1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Q50" i="3"/>
  <c r="O50" i="3" s="1"/>
  <c r="R50" i="3"/>
  <c r="P50" i="3" s="1"/>
  <c r="I50" i="3" l="1"/>
  <c r="G50" i="3" s="1"/>
  <c r="H14" i="3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R46" i="3" l="1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<sst xmlns="http://schemas.openxmlformats.org/spreadsheetml/2006/main" count="56" uniqueCount="52">
  <si>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</si>
  <si>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</si>
  <si>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</si>
  <si>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</si>
  <si>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</si>
  <si>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</si>
  <si>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</si>
  <si>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</si>
  <si>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</si>
  <si>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</si>
  <si>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</si>
  <si>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</si>
  <si>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</si>
  <si>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</si>
  <si>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</si>
  <si>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</si>
  <si>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</si>
  <si>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</si>
  <si>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</si>
  <si>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</si>
  <si>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</si>
  <si>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</si>
  <si>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</si>
  <si>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</si>
  <si>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</si>
  <si>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</si>
  <si>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</si>
  <si>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</si>
  <si>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</si>
  <si>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</si>
  <si>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</si>
  <si>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</si>
  <si>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</si>
  <si>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</si>
  <si>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</si>
  <si>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</si>
  <si>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</si>
  <si>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</si>
  <si>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</si>
  <si>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</si>
  <si>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</si>
  <si>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</si>
  <si>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</si>
  <si>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</si>
  <si>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</si>
  <si>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</si>
  <si>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</si>
  <si>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</si>
  <si>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</si>
  <si>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2021.07.01</t>
  </si>
  <si>
    <t>juni</t>
  </si>
  <si>
    <t>januari-juni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</si>
</sst>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14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1"/>
  <sheetViews>
    <sheetView tabSelected="1" zoomScale="80" zoomScaleNormal="80" workbookViewId="0">
      <selection activeCell="C5" sqref="C5:J5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49</v>
      </c>
    </row>
    <row r="5" spans="1:18" x14ac:dyDescent="0.15">
      <c r="C5" s="55" t="s">
        <v>50</v>
      </c>
      <c r="D5" s="56"/>
      <c r="E5" s="56"/>
      <c r="F5" s="56"/>
      <c r="G5" s="56"/>
      <c r="H5" s="56"/>
      <c r="I5" s="56"/>
      <c r="J5" s="57"/>
      <c r="K5" s="55" t="s">
        <v>51</v>
      </c>
      <c r="L5" s="56"/>
      <c r="M5" s="56"/>
      <c r="N5" s="56"/>
      <c r="O5" s="56"/>
      <c r="P5" s="56"/>
      <c r="Q5" s="58"/>
      <c r="R5" s="59"/>
    </row>
    <row r="6" spans="1:18" x14ac:dyDescent="0.15">
      <c r="C6" s="60" t="s">
        <v>38</v>
      </c>
      <c r="D6" s="51"/>
      <c r="E6" s="51" t="s">
        <v>39</v>
      </c>
      <c r="F6" s="51"/>
      <c r="G6" s="51" t="s">
        <v>43</v>
      </c>
      <c r="H6" s="53"/>
      <c r="I6" s="53" t="s">
        <v>41</v>
      </c>
      <c r="J6" s="54"/>
      <c r="K6" s="60" t="s">
        <v>38</v>
      </c>
      <c r="L6" s="51"/>
      <c r="M6" s="51" t="s">
        <v>39</v>
      </c>
      <c r="N6" s="51"/>
      <c r="O6" s="51" t="s">
        <v>43</v>
      </c>
      <c r="P6" s="53"/>
      <c r="Q6" s="51" t="s">
        <v>41</v>
      </c>
      <c r="R6" s="52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13</v>
      </c>
      <c r="D9" s="17">
        <v>2</v>
      </c>
      <c r="E9" s="17">
        <v>27</v>
      </c>
      <c r="F9" s="44">
        <v>7</v>
      </c>
      <c r="G9" s="41">
        <f t="shared" ref="G9:H25" si="0">IF(E9=0,"",SUM(E9/I9))</f>
        <v>0.67500000000000004</v>
      </c>
      <c r="H9" s="26">
        <f t="shared" si="0"/>
        <v>0.77777777777777779</v>
      </c>
      <c r="I9" s="30">
        <f>SUM(C9,E9)</f>
        <v>40</v>
      </c>
      <c r="J9" s="28">
        <f>SUM(D9,F9)</f>
        <v>9</v>
      </c>
      <c r="K9" s="16">
        <v>27</v>
      </c>
      <c r="L9" s="17">
        <v>14</v>
      </c>
      <c r="M9" s="17">
        <v>63</v>
      </c>
      <c r="N9" s="44">
        <v>83</v>
      </c>
      <c r="O9" s="41">
        <f t="shared" ref="O9:P44" si="1">IF(M9=0,"",SUM(M9/Q9))</f>
        <v>0.7</v>
      </c>
      <c r="P9" s="26">
        <f t="shared" si="1"/>
        <v>0.85567010309278346</v>
      </c>
      <c r="Q9" s="28">
        <f>SUM(K9,M9)</f>
        <v>90</v>
      </c>
      <c r="R9" s="24">
        <f>SUM(L9,N9)</f>
        <v>97</v>
      </c>
    </row>
    <row r="10" spans="1:18" x14ac:dyDescent="0.15">
      <c r="A10" s="1"/>
      <c r="B10" s="21" t="s">
        <v>3</v>
      </c>
      <c r="C10" s="18">
        <v>646</v>
      </c>
      <c r="D10" s="39">
        <v>796</v>
      </c>
      <c r="E10" s="39">
        <v>1316</v>
      </c>
      <c r="F10" s="45">
        <v>931</v>
      </c>
      <c r="G10" s="42">
        <f t="shared" si="0"/>
        <v>0.67074413863404692</v>
      </c>
      <c r="H10" s="27">
        <f t="shared" si="0"/>
        <v>0.53908511870295306</v>
      </c>
      <c r="I10" s="31">
        <f t="shared" ref="I10:I44" si="2">SUM(C10,E10)</f>
        <v>1962</v>
      </c>
      <c r="J10" s="29">
        <f t="shared" ref="J10:J44" si="3">SUM(D10,F10)</f>
        <v>1727</v>
      </c>
      <c r="K10" s="18">
        <v>3851</v>
      </c>
      <c r="L10" s="39">
        <v>3459</v>
      </c>
      <c r="M10" s="39">
        <v>6040</v>
      </c>
      <c r="N10" s="45">
        <v>5347</v>
      </c>
      <c r="O10" s="42">
        <f t="shared" si="1"/>
        <v>0.61065615205742596</v>
      </c>
      <c r="P10" s="27">
        <f t="shared" si="1"/>
        <v>0.60719963661140131</v>
      </c>
      <c r="Q10" s="29">
        <f t="shared" ref="Q10:Q44" si="4">SUM(K10,M10)</f>
        <v>9891</v>
      </c>
      <c r="R10" s="25">
        <f t="shared" ref="R10:R44" si="5">SUM(L10,N10)</f>
        <v>8806</v>
      </c>
    </row>
    <row r="11" spans="1:18" x14ac:dyDescent="0.15">
      <c r="A11" s="1"/>
      <c r="B11" s="21" t="s">
        <v>4</v>
      </c>
      <c r="C11" s="18">
        <v>314</v>
      </c>
      <c r="D11" s="39">
        <v>208</v>
      </c>
      <c r="E11" s="39">
        <v>1292</v>
      </c>
      <c r="F11" s="45">
        <v>1164</v>
      </c>
      <c r="G11" s="42">
        <f t="shared" si="0"/>
        <v>0.80448318804483188</v>
      </c>
      <c r="H11" s="27">
        <f t="shared" si="0"/>
        <v>0.84839650145772594</v>
      </c>
      <c r="I11" s="31">
        <f t="shared" si="2"/>
        <v>1606</v>
      </c>
      <c r="J11" s="29">
        <f t="shared" si="3"/>
        <v>1372</v>
      </c>
      <c r="K11" s="18">
        <v>1960</v>
      </c>
      <c r="L11" s="39">
        <v>1430</v>
      </c>
      <c r="M11" s="39">
        <v>7692</v>
      </c>
      <c r="N11" s="45">
        <v>6386</v>
      </c>
      <c r="O11" s="42">
        <f t="shared" si="1"/>
        <v>0.79693327807708247</v>
      </c>
      <c r="P11" s="27">
        <f t="shared" si="1"/>
        <v>0.8170419651995906</v>
      </c>
      <c r="Q11" s="29">
        <f t="shared" si="4"/>
        <v>9652</v>
      </c>
      <c r="R11" s="25">
        <f t="shared" si="5"/>
        <v>7816</v>
      </c>
    </row>
    <row r="12" spans="1:18" x14ac:dyDescent="0.15">
      <c r="A12" s="1"/>
      <c r="B12" s="22" t="s">
        <v>45</v>
      </c>
      <c r="C12" s="18">
        <v>0</v>
      </c>
      <c r="D12" s="39">
        <v>0</v>
      </c>
      <c r="E12" s="39">
        <v>0</v>
      </c>
      <c r="F12" s="45">
        <v>0</v>
      </c>
      <c r="G12" s="42" t="str">
        <f t="shared" si="0"/>
        <v/>
      </c>
      <c r="H12" s="27" t="str">
        <f t="shared" si="0"/>
        <v/>
      </c>
      <c r="I12" s="31">
        <f t="shared" si="2"/>
        <v>0</v>
      </c>
      <c r="J12" s="29">
        <f t="shared" si="3"/>
        <v>0</v>
      </c>
      <c r="K12" s="18">
        <v>0</v>
      </c>
      <c r="L12" s="39">
        <v>0</v>
      </c>
      <c r="M12" s="39">
        <v>4</v>
      </c>
      <c r="N12" s="45">
        <v>0</v>
      </c>
      <c r="O12" s="42">
        <f t="shared" si="1"/>
        <v>1</v>
      </c>
      <c r="P12" s="27" t="str">
        <f t="shared" si="1"/>
        <v/>
      </c>
      <c r="Q12" s="29">
        <f t="shared" si="4"/>
        <v>4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2</v>
      </c>
      <c r="D13" s="39">
        <v>0</v>
      </c>
      <c r="E13" s="39">
        <v>4</v>
      </c>
      <c r="F13" s="45">
        <v>0</v>
      </c>
      <c r="G13" s="42">
        <f t="shared" si="0"/>
        <v>0.66666666666666663</v>
      </c>
      <c r="H13" s="27" t="str">
        <f t="shared" si="0"/>
        <v/>
      </c>
      <c r="I13" s="31">
        <f t="shared" si="2"/>
        <v>6</v>
      </c>
      <c r="J13" s="29">
        <f t="shared" si="3"/>
        <v>0</v>
      </c>
      <c r="K13" s="18">
        <v>5</v>
      </c>
      <c r="L13" s="39">
        <v>3</v>
      </c>
      <c r="M13" s="39">
        <v>18</v>
      </c>
      <c r="N13" s="45">
        <v>1</v>
      </c>
      <c r="O13" s="42">
        <f t="shared" si="1"/>
        <v>0.78260869565217395</v>
      </c>
      <c r="P13" s="27">
        <f t="shared" si="1"/>
        <v>0.25</v>
      </c>
      <c r="Q13" s="29">
        <f t="shared" si="4"/>
        <v>23</v>
      </c>
      <c r="R13" s="25">
        <f t="shared" si="5"/>
        <v>4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184</v>
      </c>
      <c r="D15" s="39">
        <v>101</v>
      </c>
      <c r="E15" s="39">
        <v>283</v>
      </c>
      <c r="F15" s="45">
        <v>166</v>
      </c>
      <c r="G15" s="42">
        <f t="shared" si="0"/>
        <v>0.60599571734475377</v>
      </c>
      <c r="H15" s="27">
        <f t="shared" si="0"/>
        <v>0.62172284644194753</v>
      </c>
      <c r="I15" s="31">
        <f t="shared" si="2"/>
        <v>467</v>
      </c>
      <c r="J15" s="29">
        <f t="shared" si="3"/>
        <v>267</v>
      </c>
      <c r="K15" s="18">
        <v>832</v>
      </c>
      <c r="L15" s="39">
        <v>384</v>
      </c>
      <c r="M15" s="39">
        <v>1490</v>
      </c>
      <c r="N15" s="45">
        <v>653</v>
      </c>
      <c r="O15" s="42">
        <f t="shared" si="1"/>
        <v>0.64168819982773473</v>
      </c>
      <c r="P15" s="27">
        <f t="shared" si="1"/>
        <v>0.62970106075216969</v>
      </c>
      <c r="Q15" s="29">
        <f t="shared" si="4"/>
        <v>2322</v>
      </c>
      <c r="R15" s="25">
        <f t="shared" si="5"/>
        <v>1037</v>
      </c>
    </row>
    <row r="16" spans="1:18" x14ac:dyDescent="0.15">
      <c r="A16" s="1"/>
      <c r="B16" s="21" t="s">
        <v>8</v>
      </c>
      <c r="C16" s="18">
        <v>137</v>
      </c>
      <c r="D16" s="19">
        <v>112</v>
      </c>
      <c r="E16" s="19">
        <v>68</v>
      </c>
      <c r="F16" s="46">
        <v>60</v>
      </c>
      <c r="G16" s="42">
        <f t="shared" si="0"/>
        <v>0.33170731707317075</v>
      </c>
      <c r="H16" s="27">
        <f t="shared" si="0"/>
        <v>0.34883720930232559</v>
      </c>
      <c r="I16" s="31">
        <f t="shared" si="2"/>
        <v>205</v>
      </c>
      <c r="J16" s="29">
        <f t="shared" si="3"/>
        <v>172</v>
      </c>
      <c r="K16" s="18">
        <v>607</v>
      </c>
      <c r="L16" s="19">
        <v>514</v>
      </c>
      <c r="M16" s="19">
        <v>493</v>
      </c>
      <c r="N16" s="46">
        <v>291</v>
      </c>
      <c r="O16" s="42">
        <f t="shared" si="1"/>
        <v>0.44818181818181818</v>
      </c>
      <c r="P16" s="27">
        <f t="shared" si="1"/>
        <v>0.36149068322981365</v>
      </c>
      <c r="Q16" s="29">
        <f t="shared" si="4"/>
        <v>1100</v>
      </c>
      <c r="R16" s="25">
        <f t="shared" si="5"/>
        <v>805</v>
      </c>
    </row>
    <row r="17" spans="1:18" x14ac:dyDescent="0.15">
      <c r="A17" s="1"/>
      <c r="B17" s="21" t="s">
        <v>9</v>
      </c>
      <c r="C17" s="18">
        <v>0</v>
      </c>
      <c r="D17" s="19">
        <v>0</v>
      </c>
      <c r="E17" s="19">
        <v>1</v>
      </c>
      <c r="F17" s="46">
        <v>0</v>
      </c>
      <c r="G17" s="42">
        <f t="shared" si="0"/>
        <v>1</v>
      </c>
      <c r="H17" s="27" t="str">
        <f t="shared" si="0"/>
        <v/>
      </c>
      <c r="I17" s="31">
        <f t="shared" si="2"/>
        <v>1</v>
      </c>
      <c r="J17" s="29">
        <f t="shared" si="3"/>
        <v>0</v>
      </c>
      <c r="K17" s="18">
        <v>1</v>
      </c>
      <c r="L17" s="19">
        <v>1</v>
      </c>
      <c r="M17" s="19">
        <v>4</v>
      </c>
      <c r="N17" s="46">
        <v>3</v>
      </c>
      <c r="O17" s="42">
        <f t="shared" si="1"/>
        <v>0.8</v>
      </c>
      <c r="P17" s="27">
        <f t="shared" si="1"/>
        <v>0.75</v>
      </c>
      <c r="Q17" s="29">
        <f t="shared" si="4"/>
        <v>5</v>
      </c>
      <c r="R17" s="25">
        <f t="shared" si="5"/>
        <v>4</v>
      </c>
    </row>
    <row r="18" spans="1:18" x14ac:dyDescent="0.15">
      <c r="A18" s="1"/>
      <c r="B18" s="21" t="s">
        <v>10</v>
      </c>
      <c r="C18" s="18">
        <v>444</v>
      </c>
      <c r="D18" s="19">
        <v>410</v>
      </c>
      <c r="E18" s="19">
        <v>135</v>
      </c>
      <c r="F18" s="46">
        <v>187</v>
      </c>
      <c r="G18" s="42">
        <f t="shared" si="0"/>
        <v>0.23316062176165803</v>
      </c>
      <c r="H18" s="27">
        <f t="shared" si="0"/>
        <v>0.31323283082077052</v>
      </c>
      <c r="I18" s="31">
        <f t="shared" si="2"/>
        <v>579</v>
      </c>
      <c r="J18" s="29">
        <f t="shared" si="3"/>
        <v>597</v>
      </c>
      <c r="K18" s="18">
        <v>1697</v>
      </c>
      <c r="L18" s="19">
        <v>1428</v>
      </c>
      <c r="M18" s="19">
        <v>1149</v>
      </c>
      <c r="N18" s="46">
        <v>933</v>
      </c>
      <c r="O18" s="42">
        <f t="shared" si="1"/>
        <v>0.40372452565003514</v>
      </c>
      <c r="P18" s="27">
        <f t="shared" si="1"/>
        <v>0.39517153748411687</v>
      </c>
      <c r="Q18" s="29">
        <f t="shared" si="4"/>
        <v>2846</v>
      </c>
      <c r="R18" s="25">
        <f t="shared" si="5"/>
        <v>2361</v>
      </c>
    </row>
    <row r="19" spans="1:18" x14ac:dyDescent="0.15">
      <c r="A19" s="1"/>
      <c r="B19" s="21" t="s">
        <v>11</v>
      </c>
      <c r="C19" s="18">
        <v>179</v>
      </c>
      <c r="D19" s="19">
        <v>303</v>
      </c>
      <c r="E19" s="19">
        <v>701</v>
      </c>
      <c r="F19" s="46">
        <v>281</v>
      </c>
      <c r="G19" s="42">
        <f t="shared" si="0"/>
        <v>0.79659090909090913</v>
      </c>
      <c r="H19" s="27">
        <f t="shared" si="0"/>
        <v>0.48116438356164382</v>
      </c>
      <c r="I19" s="31">
        <f t="shared" si="2"/>
        <v>880</v>
      </c>
      <c r="J19" s="29">
        <f t="shared" si="3"/>
        <v>584</v>
      </c>
      <c r="K19" s="18">
        <v>1227</v>
      </c>
      <c r="L19" s="19">
        <v>1206</v>
      </c>
      <c r="M19" s="19">
        <v>1987</v>
      </c>
      <c r="N19" s="46">
        <v>1342</v>
      </c>
      <c r="O19" s="42">
        <f t="shared" si="1"/>
        <v>0.61823273179838212</v>
      </c>
      <c r="P19" s="27">
        <f t="shared" si="1"/>
        <v>0.5266875981161695</v>
      </c>
      <c r="Q19" s="29">
        <f t="shared" si="4"/>
        <v>3214</v>
      </c>
      <c r="R19" s="25">
        <f t="shared" si="5"/>
        <v>2548</v>
      </c>
    </row>
    <row r="20" spans="1:18" x14ac:dyDescent="0.15">
      <c r="A20" s="1"/>
      <c r="B20" s="21" t="s">
        <v>12</v>
      </c>
      <c r="C20" s="18">
        <v>33</v>
      </c>
      <c r="D20" s="19">
        <v>67</v>
      </c>
      <c r="E20" s="19">
        <v>93</v>
      </c>
      <c r="F20" s="46">
        <v>115</v>
      </c>
      <c r="G20" s="42">
        <f t="shared" si="0"/>
        <v>0.73809523809523814</v>
      </c>
      <c r="H20" s="27">
        <f t="shared" si="0"/>
        <v>0.63186813186813184</v>
      </c>
      <c r="I20" s="31">
        <f t="shared" si="2"/>
        <v>126</v>
      </c>
      <c r="J20" s="29">
        <f t="shared" si="3"/>
        <v>182</v>
      </c>
      <c r="K20" s="18">
        <v>213</v>
      </c>
      <c r="L20" s="19">
        <v>269</v>
      </c>
      <c r="M20" s="19">
        <v>379</v>
      </c>
      <c r="N20" s="46">
        <v>320</v>
      </c>
      <c r="O20" s="42">
        <f t="shared" si="1"/>
        <v>0.64020270270270274</v>
      </c>
      <c r="P20" s="27">
        <f t="shared" si="1"/>
        <v>0.54329371816638372</v>
      </c>
      <c r="Q20" s="29">
        <f t="shared" si="4"/>
        <v>592</v>
      </c>
      <c r="R20" s="25">
        <f t="shared" si="5"/>
        <v>589</v>
      </c>
    </row>
    <row r="21" spans="1:18" x14ac:dyDescent="0.15">
      <c r="A21" s="1"/>
      <c r="B21" s="21" t="s">
        <v>13</v>
      </c>
      <c r="C21" s="18">
        <v>473</v>
      </c>
      <c r="D21" s="19">
        <v>252</v>
      </c>
      <c r="E21" s="19">
        <v>500</v>
      </c>
      <c r="F21" s="46">
        <v>193</v>
      </c>
      <c r="G21" s="42">
        <f t="shared" si="0"/>
        <v>0.51387461459403905</v>
      </c>
      <c r="H21" s="27">
        <f t="shared" si="0"/>
        <v>0.43370786516853932</v>
      </c>
      <c r="I21" s="31">
        <f t="shared" si="2"/>
        <v>973</v>
      </c>
      <c r="J21" s="29">
        <f t="shared" si="3"/>
        <v>445</v>
      </c>
      <c r="K21" s="18">
        <v>2400</v>
      </c>
      <c r="L21" s="19">
        <v>1344</v>
      </c>
      <c r="M21" s="19">
        <v>1752</v>
      </c>
      <c r="N21" s="46">
        <v>1358</v>
      </c>
      <c r="O21" s="42">
        <f t="shared" si="1"/>
        <v>0.42196531791907516</v>
      </c>
      <c r="P21" s="27">
        <f t="shared" si="1"/>
        <v>0.50259067357512954</v>
      </c>
      <c r="Q21" s="29">
        <f t="shared" si="4"/>
        <v>4152</v>
      </c>
      <c r="R21" s="25">
        <f t="shared" si="5"/>
        <v>2702</v>
      </c>
    </row>
    <row r="22" spans="1:18" x14ac:dyDescent="0.15">
      <c r="A22" s="1"/>
      <c r="B22" s="21" t="s">
        <v>14</v>
      </c>
      <c r="C22" s="18">
        <v>5</v>
      </c>
      <c r="D22" s="19">
        <v>3</v>
      </c>
      <c r="E22" s="19">
        <v>0</v>
      </c>
      <c r="F22" s="46">
        <v>0</v>
      </c>
      <c r="G22" s="42" t="str">
        <f t="shared" si="0"/>
        <v/>
      </c>
      <c r="H22" s="27" t="str">
        <f t="shared" si="0"/>
        <v/>
      </c>
      <c r="I22" s="31">
        <f t="shared" si="2"/>
        <v>5</v>
      </c>
      <c r="J22" s="29">
        <f t="shared" si="3"/>
        <v>3</v>
      </c>
      <c r="K22" s="18">
        <v>16</v>
      </c>
      <c r="L22" s="19">
        <v>17</v>
      </c>
      <c r="M22" s="19">
        <v>6</v>
      </c>
      <c r="N22" s="46">
        <v>2</v>
      </c>
      <c r="O22" s="42">
        <f t="shared" si="1"/>
        <v>0.27272727272727271</v>
      </c>
      <c r="P22" s="27">
        <f t="shared" si="1"/>
        <v>0.10526315789473684</v>
      </c>
      <c r="Q22" s="29">
        <f t="shared" si="4"/>
        <v>22</v>
      </c>
      <c r="R22" s="25">
        <f t="shared" si="5"/>
        <v>19</v>
      </c>
    </row>
    <row r="23" spans="1:18" x14ac:dyDescent="0.15">
      <c r="A23" s="1"/>
      <c r="B23" s="21" t="s">
        <v>15</v>
      </c>
      <c r="C23" s="18">
        <v>3</v>
      </c>
      <c r="D23" s="19">
        <v>10</v>
      </c>
      <c r="E23" s="19">
        <v>11</v>
      </c>
      <c r="F23" s="46">
        <v>11</v>
      </c>
      <c r="G23" s="42">
        <f t="shared" si="0"/>
        <v>0.7857142857142857</v>
      </c>
      <c r="H23" s="27">
        <f t="shared" si="0"/>
        <v>0.52380952380952384</v>
      </c>
      <c r="I23" s="31">
        <f t="shared" si="2"/>
        <v>14</v>
      </c>
      <c r="J23" s="29">
        <f t="shared" si="3"/>
        <v>21</v>
      </c>
      <c r="K23" s="18">
        <v>47</v>
      </c>
      <c r="L23" s="19">
        <v>57</v>
      </c>
      <c r="M23" s="19">
        <v>73</v>
      </c>
      <c r="N23" s="46">
        <v>89</v>
      </c>
      <c r="O23" s="42">
        <f t="shared" si="1"/>
        <v>0.60833333333333328</v>
      </c>
      <c r="P23" s="27">
        <f t="shared" si="1"/>
        <v>0.6095890410958904</v>
      </c>
      <c r="Q23" s="29">
        <f t="shared" si="4"/>
        <v>120</v>
      </c>
      <c r="R23" s="25">
        <f t="shared" si="5"/>
        <v>146</v>
      </c>
    </row>
    <row r="24" spans="1:18" x14ac:dyDescent="0.15">
      <c r="A24" s="1"/>
      <c r="B24" s="21" t="s">
        <v>16</v>
      </c>
      <c r="C24" s="18">
        <v>16</v>
      </c>
      <c r="D24" s="19">
        <v>4</v>
      </c>
      <c r="E24" s="19">
        <v>21</v>
      </c>
      <c r="F24" s="46">
        <v>42</v>
      </c>
      <c r="G24" s="42">
        <f t="shared" si="0"/>
        <v>0.56756756756756754</v>
      </c>
      <c r="H24" s="27">
        <f t="shared" si="0"/>
        <v>0.91304347826086951</v>
      </c>
      <c r="I24" s="31">
        <f t="shared" si="2"/>
        <v>37</v>
      </c>
      <c r="J24" s="29">
        <f t="shared" si="3"/>
        <v>46</v>
      </c>
      <c r="K24" s="18">
        <v>68</v>
      </c>
      <c r="L24" s="19">
        <v>24</v>
      </c>
      <c r="M24" s="19">
        <v>174</v>
      </c>
      <c r="N24" s="46">
        <v>160</v>
      </c>
      <c r="O24" s="42">
        <f t="shared" si="1"/>
        <v>0.71900826446280997</v>
      </c>
      <c r="P24" s="27">
        <f t="shared" si="1"/>
        <v>0.86956521739130432</v>
      </c>
      <c r="Q24" s="29">
        <f t="shared" si="4"/>
        <v>242</v>
      </c>
      <c r="R24" s="25">
        <f t="shared" si="5"/>
        <v>184</v>
      </c>
    </row>
    <row r="25" spans="1:18" x14ac:dyDescent="0.15">
      <c r="A25" s="1"/>
      <c r="B25" s="21" t="s">
        <v>17</v>
      </c>
      <c r="C25" s="18">
        <v>1767</v>
      </c>
      <c r="D25" s="19">
        <v>982</v>
      </c>
      <c r="E25" s="19">
        <v>1172</v>
      </c>
      <c r="F25" s="46">
        <v>681</v>
      </c>
      <c r="G25" s="42">
        <f t="shared" si="0"/>
        <v>0.39877509356924123</v>
      </c>
      <c r="H25" s="27">
        <f t="shared" si="0"/>
        <v>0.40950090198436562</v>
      </c>
      <c r="I25" s="31">
        <f t="shared" si="2"/>
        <v>2939</v>
      </c>
      <c r="J25" s="29">
        <f t="shared" si="3"/>
        <v>1663</v>
      </c>
      <c r="K25" s="18">
        <v>8861</v>
      </c>
      <c r="L25" s="19">
        <v>6133</v>
      </c>
      <c r="M25" s="19">
        <v>6110</v>
      </c>
      <c r="N25" s="46">
        <v>5088</v>
      </c>
      <c r="O25" s="42">
        <f t="shared" si="1"/>
        <v>0.40812236991516931</v>
      </c>
      <c r="P25" s="27">
        <f t="shared" si="1"/>
        <v>0.45343552268068799</v>
      </c>
      <c r="Q25" s="29">
        <f t="shared" si="4"/>
        <v>14971</v>
      </c>
      <c r="R25" s="25">
        <f t="shared" si="5"/>
        <v>11221</v>
      </c>
    </row>
    <row r="26" spans="1:18" x14ac:dyDescent="0.15">
      <c r="A26" s="1"/>
      <c r="B26" s="21" t="s">
        <v>18</v>
      </c>
      <c r="C26" s="18">
        <v>2</v>
      </c>
      <c r="D26" s="19">
        <v>1</v>
      </c>
      <c r="E26" s="19">
        <v>1</v>
      </c>
      <c r="F26" s="46">
        <v>6</v>
      </c>
      <c r="G26" s="42">
        <f t="shared" ref="G26:H44" si="6">IF(E26=0,"",SUM(E26/I26))</f>
        <v>0.33333333333333331</v>
      </c>
      <c r="H26" s="27">
        <f t="shared" si="6"/>
        <v>0.8571428571428571</v>
      </c>
      <c r="I26" s="31">
        <f t="shared" si="2"/>
        <v>3</v>
      </c>
      <c r="J26" s="29">
        <f t="shared" si="3"/>
        <v>7</v>
      </c>
      <c r="K26" s="18">
        <v>8</v>
      </c>
      <c r="L26" s="19">
        <v>7</v>
      </c>
      <c r="M26" s="19">
        <v>14</v>
      </c>
      <c r="N26" s="46">
        <v>10</v>
      </c>
      <c r="O26" s="42">
        <f t="shared" si="1"/>
        <v>0.63636363636363635</v>
      </c>
      <c r="P26" s="27">
        <f t="shared" si="1"/>
        <v>0.58823529411764708</v>
      </c>
      <c r="Q26" s="29">
        <f t="shared" si="4"/>
        <v>22</v>
      </c>
      <c r="R26" s="25">
        <f t="shared" si="5"/>
        <v>17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16</v>
      </c>
      <c r="D28" s="19">
        <v>60</v>
      </c>
      <c r="E28" s="19">
        <v>27</v>
      </c>
      <c r="F28" s="46">
        <v>53</v>
      </c>
      <c r="G28" s="42">
        <f t="shared" si="6"/>
        <v>0.62790697674418605</v>
      </c>
      <c r="H28" s="27">
        <f t="shared" si="6"/>
        <v>0.46902654867256638</v>
      </c>
      <c r="I28" s="31">
        <f t="shared" si="2"/>
        <v>43</v>
      </c>
      <c r="J28" s="29">
        <f t="shared" si="3"/>
        <v>113</v>
      </c>
      <c r="K28" s="18">
        <v>160</v>
      </c>
      <c r="L28" s="19">
        <v>278</v>
      </c>
      <c r="M28" s="19">
        <v>242</v>
      </c>
      <c r="N28" s="46">
        <v>313</v>
      </c>
      <c r="O28" s="42">
        <f t="shared" si="1"/>
        <v>0.60199004975124382</v>
      </c>
      <c r="P28" s="27">
        <f t="shared" si="1"/>
        <v>0.52961082910321489</v>
      </c>
      <c r="Q28" s="29">
        <f t="shared" si="4"/>
        <v>402</v>
      </c>
      <c r="R28" s="25">
        <f t="shared" si="5"/>
        <v>591</v>
      </c>
    </row>
    <row r="29" spans="1:18" x14ac:dyDescent="0.15">
      <c r="A29" s="1"/>
      <c r="B29" s="21" t="s">
        <v>20</v>
      </c>
      <c r="C29" s="18">
        <v>70</v>
      </c>
      <c r="D29" s="19">
        <v>34</v>
      </c>
      <c r="E29" s="19">
        <v>87</v>
      </c>
      <c r="F29" s="46">
        <v>81</v>
      </c>
      <c r="G29" s="42">
        <f t="shared" si="6"/>
        <v>0.55414012738853502</v>
      </c>
      <c r="H29" s="27">
        <f t="shared" si="6"/>
        <v>0.70434782608695656</v>
      </c>
      <c r="I29" s="31">
        <f t="shared" si="2"/>
        <v>157</v>
      </c>
      <c r="J29" s="29">
        <f t="shared" si="3"/>
        <v>115</v>
      </c>
      <c r="K29" s="18">
        <v>316</v>
      </c>
      <c r="L29" s="19">
        <v>177</v>
      </c>
      <c r="M29" s="19">
        <v>521</v>
      </c>
      <c r="N29" s="46">
        <v>440</v>
      </c>
      <c r="O29" s="42">
        <f t="shared" si="1"/>
        <v>0.62246117084826758</v>
      </c>
      <c r="P29" s="27">
        <f t="shared" si="1"/>
        <v>0.713128038897893</v>
      </c>
      <c r="Q29" s="29">
        <f t="shared" si="4"/>
        <v>837</v>
      </c>
      <c r="R29" s="25">
        <f t="shared" si="5"/>
        <v>617</v>
      </c>
    </row>
    <row r="30" spans="1:18" x14ac:dyDescent="0.15">
      <c r="A30" s="1"/>
      <c r="B30" s="21" t="s">
        <v>21</v>
      </c>
      <c r="C30" s="18">
        <v>143</v>
      </c>
      <c r="D30" s="19">
        <v>96</v>
      </c>
      <c r="E30" s="19">
        <v>46</v>
      </c>
      <c r="F30" s="46">
        <v>45</v>
      </c>
      <c r="G30" s="42">
        <f t="shared" si="6"/>
        <v>0.24338624338624337</v>
      </c>
      <c r="H30" s="27">
        <f t="shared" si="6"/>
        <v>0.31914893617021278</v>
      </c>
      <c r="I30" s="31">
        <f t="shared" si="2"/>
        <v>189</v>
      </c>
      <c r="J30" s="29">
        <f t="shared" si="3"/>
        <v>141</v>
      </c>
      <c r="K30" s="18">
        <v>751</v>
      </c>
      <c r="L30" s="19">
        <v>307</v>
      </c>
      <c r="M30" s="19">
        <v>493</v>
      </c>
      <c r="N30" s="46">
        <v>180</v>
      </c>
      <c r="O30" s="42">
        <f t="shared" si="1"/>
        <v>0.3963022508038585</v>
      </c>
      <c r="P30" s="27">
        <f t="shared" si="1"/>
        <v>0.36960985626283366</v>
      </c>
      <c r="Q30" s="29">
        <f t="shared" si="4"/>
        <v>1244</v>
      </c>
      <c r="R30" s="25">
        <f t="shared" si="5"/>
        <v>487</v>
      </c>
    </row>
    <row r="31" spans="1:18" x14ac:dyDescent="0.15">
      <c r="A31" s="1"/>
      <c r="B31" s="21" t="s">
        <v>22</v>
      </c>
      <c r="C31" s="18">
        <v>379</v>
      </c>
      <c r="D31" s="19">
        <v>417</v>
      </c>
      <c r="E31" s="19">
        <v>1281</v>
      </c>
      <c r="F31" s="46">
        <v>692</v>
      </c>
      <c r="G31" s="42">
        <f t="shared" si="6"/>
        <v>0.77168674698795181</v>
      </c>
      <c r="H31" s="27">
        <f t="shared" si="6"/>
        <v>0.62398557258791709</v>
      </c>
      <c r="I31" s="31">
        <f t="shared" si="2"/>
        <v>1660</v>
      </c>
      <c r="J31" s="29">
        <f t="shared" si="3"/>
        <v>1109</v>
      </c>
      <c r="K31" s="18">
        <v>2757</v>
      </c>
      <c r="L31" s="19">
        <v>1931</v>
      </c>
      <c r="M31" s="19">
        <v>7707</v>
      </c>
      <c r="N31" s="46">
        <v>5786</v>
      </c>
      <c r="O31" s="42">
        <f t="shared" si="1"/>
        <v>0.73652522935779818</v>
      </c>
      <c r="P31" s="27">
        <f t="shared" si="1"/>
        <v>0.74977322793831802</v>
      </c>
      <c r="Q31" s="29">
        <f t="shared" si="4"/>
        <v>10464</v>
      </c>
      <c r="R31" s="25">
        <f t="shared" si="5"/>
        <v>7717</v>
      </c>
    </row>
    <row r="32" spans="1:18" x14ac:dyDescent="0.15">
      <c r="A32" s="1"/>
      <c r="B32" s="21" t="s">
        <v>23</v>
      </c>
      <c r="C32" s="18">
        <v>155</v>
      </c>
      <c r="D32" s="19">
        <v>98</v>
      </c>
      <c r="E32" s="19">
        <v>179</v>
      </c>
      <c r="F32" s="46">
        <v>142</v>
      </c>
      <c r="G32" s="42">
        <f t="shared" si="6"/>
        <v>0.5359281437125748</v>
      </c>
      <c r="H32" s="27">
        <f t="shared" si="6"/>
        <v>0.59166666666666667</v>
      </c>
      <c r="I32" s="31">
        <f t="shared" si="2"/>
        <v>334</v>
      </c>
      <c r="J32" s="29">
        <f t="shared" si="3"/>
        <v>240</v>
      </c>
      <c r="K32" s="18">
        <v>763</v>
      </c>
      <c r="L32" s="19">
        <v>513</v>
      </c>
      <c r="M32" s="19">
        <v>884</v>
      </c>
      <c r="N32" s="46">
        <v>907</v>
      </c>
      <c r="O32" s="42">
        <f t="shared" si="1"/>
        <v>0.53673345476624168</v>
      </c>
      <c r="P32" s="27">
        <f t="shared" si="1"/>
        <v>0.63873239436619722</v>
      </c>
      <c r="Q32" s="29">
        <f t="shared" si="4"/>
        <v>1647</v>
      </c>
      <c r="R32" s="25">
        <f t="shared" si="5"/>
        <v>1420</v>
      </c>
    </row>
    <row r="33" spans="1:18" x14ac:dyDescent="0.15">
      <c r="A33" s="1"/>
      <c r="B33" s="21" t="s">
        <v>24</v>
      </c>
      <c r="C33" s="18">
        <v>16</v>
      </c>
      <c r="D33" s="19">
        <v>107</v>
      </c>
      <c r="E33" s="19">
        <v>40</v>
      </c>
      <c r="F33" s="46">
        <v>170</v>
      </c>
      <c r="G33" s="42">
        <f t="shared" si="6"/>
        <v>0.7142857142857143</v>
      </c>
      <c r="H33" s="27">
        <f t="shared" si="6"/>
        <v>0.61371841155234652</v>
      </c>
      <c r="I33" s="31">
        <f t="shared" si="2"/>
        <v>56</v>
      </c>
      <c r="J33" s="29">
        <f t="shared" si="3"/>
        <v>277</v>
      </c>
      <c r="K33" s="18">
        <v>301</v>
      </c>
      <c r="L33" s="19">
        <v>629</v>
      </c>
      <c r="M33" s="19">
        <v>552</v>
      </c>
      <c r="N33" s="46">
        <v>1299</v>
      </c>
      <c r="O33" s="42">
        <f t="shared" si="1"/>
        <v>0.64712778429073858</v>
      </c>
      <c r="P33" s="27">
        <f t="shared" si="1"/>
        <v>0.67375518672199175</v>
      </c>
      <c r="Q33" s="29">
        <f t="shared" si="4"/>
        <v>853</v>
      </c>
      <c r="R33" s="25">
        <f t="shared" si="5"/>
        <v>1928</v>
      </c>
    </row>
    <row r="34" spans="1:18" x14ac:dyDescent="0.15">
      <c r="A34" s="1"/>
      <c r="B34" s="21" t="s">
        <v>25</v>
      </c>
      <c r="C34" s="18">
        <v>247</v>
      </c>
      <c r="D34" s="19">
        <v>149</v>
      </c>
      <c r="E34" s="19">
        <v>102</v>
      </c>
      <c r="F34" s="46">
        <v>66</v>
      </c>
      <c r="G34" s="42">
        <f t="shared" si="6"/>
        <v>0.29226361031518627</v>
      </c>
      <c r="H34" s="27">
        <f t="shared" si="6"/>
        <v>0.30697674418604654</v>
      </c>
      <c r="I34" s="31">
        <f t="shared" si="2"/>
        <v>349</v>
      </c>
      <c r="J34" s="29">
        <f t="shared" si="3"/>
        <v>215</v>
      </c>
      <c r="K34" s="18">
        <v>1547</v>
      </c>
      <c r="L34" s="19">
        <v>1029</v>
      </c>
      <c r="M34" s="19">
        <v>1811</v>
      </c>
      <c r="N34" s="46">
        <v>412</v>
      </c>
      <c r="O34" s="42">
        <f t="shared" si="1"/>
        <v>0.5393091125670042</v>
      </c>
      <c r="P34" s="27">
        <f t="shared" si="1"/>
        <v>0.28591256072172105</v>
      </c>
      <c r="Q34" s="29">
        <f t="shared" si="4"/>
        <v>3358</v>
      </c>
      <c r="R34" s="25">
        <f t="shared" si="5"/>
        <v>1441</v>
      </c>
    </row>
    <row r="35" spans="1:18" x14ac:dyDescent="0.15">
      <c r="A35" s="1"/>
      <c r="B35" s="21" t="s">
        <v>26</v>
      </c>
      <c r="C35" s="18">
        <v>146</v>
      </c>
      <c r="D35" s="19">
        <v>40</v>
      </c>
      <c r="E35" s="19">
        <v>250</v>
      </c>
      <c r="F35" s="46">
        <v>193</v>
      </c>
      <c r="G35" s="42">
        <f t="shared" si="6"/>
        <v>0.63131313131313127</v>
      </c>
      <c r="H35" s="27">
        <f t="shared" si="6"/>
        <v>0.8283261802575107</v>
      </c>
      <c r="I35" s="31">
        <f t="shared" si="2"/>
        <v>396</v>
      </c>
      <c r="J35" s="29">
        <f t="shared" si="3"/>
        <v>233</v>
      </c>
      <c r="K35" s="18">
        <v>944</v>
      </c>
      <c r="L35" s="19">
        <v>142</v>
      </c>
      <c r="M35" s="19">
        <v>1313</v>
      </c>
      <c r="N35" s="46">
        <v>826</v>
      </c>
      <c r="O35" s="42">
        <f t="shared" si="1"/>
        <v>0.58174568010633587</v>
      </c>
      <c r="P35" s="27">
        <f t="shared" si="1"/>
        <v>0.85330578512396693</v>
      </c>
      <c r="Q35" s="29">
        <f t="shared" si="4"/>
        <v>2257</v>
      </c>
      <c r="R35" s="25">
        <f t="shared" si="5"/>
        <v>968</v>
      </c>
    </row>
    <row r="36" spans="1:18" x14ac:dyDescent="0.15">
      <c r="A36" s="1"/>
      <c r="B36" s="21" t="s">
        <v>47</v>
      </c>
      <c r="C36" s="18">
        <v>385</v>
      </c>
      <c r="D36" s="19">
        <v>282</v>
      </c>
      <c r="E36" s="19">
        <v>1015</v>
      </c>
      <c r="F36" s="46">
        <v>631</v>
      </c>
      <c r="G36" s="42">
        <f t="shared" si="6"/>
        <v>0.72499999999999998</v>
      </c>
      <c r="H36" s="27">
        <f t="shared" si="6"/>
        <v>0.69112814895947428</v>
      </c>
      <c r="I36" s="31">
        <f t="shared" si="2"/>
        <v>1400</v>
      </c>
      <c r="J36" s="29">
        <f t="shared" si="3"/>
        <v>913</v>
      </c>
      <c r="K36" s="18">
        <v>2260</v>
      </c>
      <c r="L36" s="19">
        <v>1363</v>
      </c>
      <c r="M36" s="19">
        <v>3783</v>
      </c>
      <c r="N36" s="46">
        <v>2209</v>
      </c>
      <c r="O36" s="42">
        <f t="shared" si="1"/>
        <v>0.62601356941916264</v>
      </c>
      <c r="P36" s="27">
        <f t="shared" si="1"/>
        <v>0.61842105263157898</v>
      </c>
      <c r="Q36" s="29">
        <f t="shared" si="4"/>
        <v>6043</v>
      </c>
      <c r="R36" s="25">
        <f t="shared" si="5"/>
        <v>3572</v>
      </c>
    </row>
    <row r="37" spans="1:18" x14ac:dyDescent="0.15">
      <c r="A37" s="1"/>
      <c r="B37" s="21" t="s">
        <v>27</v>
      </c>
      <c r="C37" s="18">
        <v>123</v>
      </c>
      <c r="D37" s="19">
        <v>122</v>
      </c>
      <c r="E37" s="19">
        <v>77</v>
      </c>
      <c r="F37" s="46">
        <v>176</v>
      </c>
      <c r="G37" s="42">
        <f t="shared" si="6"/>
        <v>0.38500000000000001</v>
      </c>
      <c r="H37" s="27">
        <f t="shared" si="6"/>
        <v>0.59060402684563762</v>
      </c>
      <c r="I37" s="31">
        <f t="shared" si="2"/>
        <v>200</v>
      </c>
      <c r="J37" s="29">
        <f t="shared" si="3"/>
        <v>298</v>
      </c>
      <c r="K37" s="18">
        <v>722</v>
      </c>
      <c r="L37" s="19">
        <v>537</v>
      </c>
      <c r="M37" s="19">
        <v>643</v>
      </c>
      <c r="N37" s="46">
        <v>606</v>
      </c>
      <c r="O37" s="42">
        <f t="shared" si="1"/>
        <v>0.47106227106227105</v>
      </c>
      <c r="P37" s="27">
        <f t="shared" si="1"/>
        <v>0.53018372703412076</v>
      </c>
      <c r="Q37" s="29">
        <f t="shared" si="4"/>
        <v>1365</v>
      </c>
      <c r="R37" s="25">
        <f t="shared" si="5"/>
        <v>1143</v>
      </c>
    </row>
    <row r="38" spans="1:18" x14ac:dyDescent="0.15">
      <c r="A38" s="1"/>
      <c r="B38" s="21" t="s">
        <v>28</v>
      </c>
      <c r="C38" s="18">
        <v>448</v>
      </c>
      <c r="D38" s="19">
        <v>442</v>
      </c>
      <c r="E38" s="19">
        <v>475</v>
      </c>
      <c r="F38" s="46">
        <v>502</v>
      </c>
      <c r="G38" s="42">
        <f t="shared" si="6"/>
        <v>0.514626218851571</v>
      </c>
      <c r="H38" s="27">
        <f t="shared" si="6"/>
        <v>0.53177966101694918</v>
      </c>
      <c r="I38" s="31">
        <f t="shared" si="2"/>
        <v>923</v>
      </c>
      <c r="J38" s="29">
        <f t="shared" si="3"/>
        <v>944</v>
      </c>
      <c r="K38" s="18">
        <v>1797</v>
      </c>
      <c r="L38" s="19">
        <v>1993</v>
      </c>
      <c r="M38" s="19">
        <v>1876</v>
      </c>
      <c r="N38" s="46">
        <v>1757</v>
      </c>
      <c r="O38" s="42">
        <f t="shared" si="1"/>
        <v>0.51075415191941187</v>
      </c>
      <c r="P38" s="27">
        <f t="shared" si="1"/>
        <v>0.46853333333333336</v>
      </c>
      <c r="Q38" s="29">
        <f t="shared" si="4"/>
        <v>3673</v>
      </c>
      <c r="R38" s="25">
        <f t="shared" si="5"/>
        <v>3750</v>
      </c>
    </row>
    <row r="39" spans="1:18" x14ac:dyDescent="0.15">
      <c r="A39" s="1"/>
      <c r="B39" s="21" t="s">
        <v>29</v>
      </c>
      <c r="C39" s="18">
        <v>445</v>
      </c>
      <c r="D39" s="19">
        <v>353</v>
      </c>
      <c r="E39" s="19">
        <v>514</v>
      </c>
      <c r="F39" s="46">
        <v>179</v>
      </c>
      <c r="G39" s="42">
        <f t="shared" si="6"/>
        <v>0.53597497393117832</v>
      </c>
      <c r="H39" s="27">
        <f t="shared" si="6"/>
        <v>0.33646616541353386</v>
      </c>
      <c r="I39" s="31">
        <f t="shared" si="2"/>
        <v>959</v>
      </c>
      <c r="J39" s="29">
        <f t="shared" si="3"/>
        <v>532</v>
      </c>
      <c r="K39" s="18">
        <v>2205</v>
      </c>
      <c r="L39" s="19">
        <v>1954</v>
      </c>
      <c r="M39" s="19">
        <v>3263</v>
      </c>
      <c r="N39" s="46">
        <v>1714</v>
      </c>
      <c r="O39" s="42">
        <f t="shared" si="1"/>
        <v>0.59674469641550842</v>
      </c>
      <c r="P39" s="27">
        <f t="shared" si="1"/>
        <v>0.46728462377317337</v>
      </c>
      <c r="Q39" s="29">
        <f t="shared" si="4"/>
        <v>5468</v>
      </c>
      <c r="R39" s="25">
        <f t="shared" si="5"/>
        <v>3668</v>
      </c>
    </row>
    <row r="40" spans="1:18" x14ac:dyDescent="0.15">
      <c r="A40" s="1"/>
      <c r="B40" s="21" t="s">
        <v>30</v>
      </c>
      <c r="C40" s="18">
        <v>662</v>
      </c>
      <c r="D40" s="19">
        <v>700</v>
      </c>
      <c r="E40" s="19">
        <v>1305</v>
      </c>
      <c r="F40" s="46">
        <v>571</v>
      </c>
      <c r="G40" s="42">
        <f t="shared" si="6"/>
        <v>0.66344687341128628</v>
      </c>
      <c r="H40" s="27">
        <f t="shared" si="6"/>
        <v>0.44925255704169947</v>
      </c>
      <c r="I40" s="31">
        <f t="shared" si="2"/>
        <v>1967</v>
      </c>
      <c r="J40" s="29">
        <f t="shared" si="3"/>
        <v>1271</v>
      </c>
      <c r="K40" s="18">
        <v>3008</v>
      </c>
      <c r="L40" s="19">
        <v>2503</v>
      </c>
      <c r="M40" s="19">
        <v>5009</v>
      </c>
      <c r="N40" s="46">
        <v>3941</v>
      </c>
      <c r="O40" s="42">
        <f t="shared" si="1"/>
        <v>0.62479730572533365</v>
      </c>
      <c r="P40" s="27">
        <f t="shared" si="1"/>
        <v>0.611576660459342</v>
      </c>
      <c r="Q40" s="29">
        <f t="shared" si="4"/>
        <v>8017</v>
      </c>
      <c r="R40" s="25">
        <f t="shared" si="5"/>
        <v>6444</v>
      </c>
    </row>
    <row r="41" spans="1:18" x14ac:dyDescent="0.15">
      <c r="A41" s="1"/>
      <c r="B41" s="21" t="s">
        <v>31</v>
      </c>
      <c r="C41" s="18">
        <v>0</v>
      </c>
      <c r="D41" s="19">
        <v>1</v>
      </c>
      <c r="E41" s="19">
        <v>1</v>
      </c>
      <c r="F41" s="46">
        <v>2</v>
      </c>
      <c r="G41" s="42">
        <f t="shared" si="6"/>
        <v>1</v>
      </c>
      <c r="H41" s="27">
        <f t="shared" si="6"/>
        <v>0.66666666666666663</v>
      </c>
      <c r="I41" s="31">
        <f t="shared" si="2"/>
        <v>1</v>
      </c>
      <c r="J41" s="29">
        <f t="shared" si="3"/>
        <v>3</v>
      </c>
      <c r="K41" s="18">
        <v>0</v>
      </c>
      <c r="L41" s="19">
        <v>1</v>
      </c>
      <c r="M41" s="19">
        <v>1</v>
      </c>
      <c r="N41" s="46">
        <v>4</v>
      </c>
      <c r="O41" s="42">
        <f t="shared" si="1"/>
        <v>1</v>
      </c>
      <c r="P41" s="27">
        <f t="shared" si="1"/>
        <v>0.8</v>
      </c>
      <c r="Q41" s="29">
        <f t="shared" si="4"/>
        <v>1</v>
      </c>
      <c r="R41" s="25">
        <f t="shared" si="5"/>
        <v>5</v>
      </c>
    </row>
    <row r="42" spans="1:18" x14ac:dyDescent="0.15">
      <c r="A42" s="1"/>
      <c r="B42" s="40" t="s">
        <v>46</v>
      </c>
      <c r="C42" s="18">
        <v>0</v>
      </c>
      <c r="D42" s="19">
        <v>0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0</v>
      </c>
      <c r="L42" s="19">
        <v>0</v>
      </c>
      <c r="M42" s="19">
        <v>0</v>
      </c>
      <c r="N42" s="46">
        <v>0</v>
      </c>
      <c r="O42" s="42" t="str">
        <f t="shared" si="1"/>
        <v/>
      </c>
      <c r="P42" s="27" t="str">
        <f t="shared" si="1"/>
        <v/>
      </c>
      <c r="Q42" s="29">
        <f t="shared" si="4"/>
        <v>0</v>
      </c>
      <c r="R42" s="25">
        <f t="shared" si="5"/>
        <v>0</v>
      </c>
    </row>
    <row r="43" spans="1:18" x14ac:dyDescent="0.15">
      <c r="A43" s="1"/>
      <c r="B43" s="21" t="s">
        <v>32</v>
      </c>
      <c r="C43" s="18">
        <v>140</v>
      </c>
      <c r="D43" s="19">
        <v>52</v>
      </c>
      <c r="E43" s="19">
        <v>80</v>
      </c>
      <c r="F43" s="46">
        <v>50</v>
      </c>
      <c r="G43" s="42">
        <f t="shared" si="6"/>
        <v>0.36363636363636365</v>
      </c>
      <c r="H43" s="27">
        <f t="shared" si="6"/>
        <v>0.49019607843137253</v>
      </c>
      <c r="I43" s="31">
        <f t="shared" si="2"/>
        <v>220</v>
      </c>
      <c r="J43" s="29">
        <f t="shared" si="3"/>
        <v>102</v>
      </c>
      <c r="K43" s="18">
        <v>598</v>
      </c>
      <c r="L43" s="19">
        <v>232</v>
      </c>
      <c r="M43" s="19">
        <v>723</v>
      </c>
      <c r="N43" s="46">
        <v>267</v>
      </c>
      <c r="O43" s="42">
        <f t="shared" si="1"/>
        <v>0.54731264193792584</v>
      </c>
      <c r="P43" s="27">
        <f t="shared" si="1"/>
        <v>0.5350701402805611</v>
      </c>
      <c r="Q43" s="29">
        <f t="shared" si="4"/>
        <v>1321</v>
      </c>
      <c r="R43" s="25">
        <f t="shared" si="5"/>
        <v>499</v>
      </c>
    </row>
    <row r="44" spans="1:18" x14ac:dyDescent="0.15">
      <c r="A44" s="1"/>
      <c r="B44" s="21" t="s">
        <v>33</v>
      </c>
      <c r="C44" s="18">
        <v>84</v>
      </c>
      <c r="D44" s="19">
        <v>62</v>
      </c>
      <c r="E44" s="19">
        <v>87</v>
      </c>
      <c r="F44" s="46">
        <v>121</v>
      </c>
      <c r="G44" s="42">
        <f t="shared" si="6"/>
        <v>0.50877192982456143</v>
      </c>
      <c r="H44" s="27">
        <f t="shared" si="6"/>
        <v>0.66120218579234968</v>
      </c>
      <c r="I44" s="31">
        <f t="shared" si="2"/>
        <v>171</v>
      </c>
      <c r="J44" s="29">
        <f t="shared" si="3"/>
        <v>183</v>
      </c>
      <c r="K44" s="18">
        <v>352</v>
      </c>
      <c r="L44" s="19">
        <v>273</v>
      </c>
      <c r="M44" s="19">
        <v>613</v>
      </c>
      <c r="N44" s="46">
        <v>427</v>
      </c>
      <c r="O44" s="42">
        <f t="shared" si="1"/>
        <v>0.63523316062176161</v>
      </c>
      <c r="P44" s="27">
        <f t="shared" si="1"/>
        <v>0.61</v>
      </c>
      <c r="Q44" s="29">
        <f t="shared" si="4"/>
        <v>965</v>
      </c>
      <c r="R44" s="25">
        <f t="shared" si="5"/>
        <v>700</v>
      </c>
    </row>
    <row r="45" spans="1:18" x14ac:dyDescent="0.15">
      <c r="A45" s="1"/>
      <c r="B45" s="21" t="s">
        <v>48</v>
      </c>
      <c r="C45" s="18">
        <v>535</v>
      </c>
      <c r="D45" s="19">
        <v>142</v>
      </c>
      <c r="E45" s="19">
        <v>964</v>
      </c>
      <c r="F45" s="46">
        <v>324</v>
      </c>
      <c r="G45" s="42">
        <f t="shared" ref="G45:H48" si="7">IF(E45=0,"",SUM(E45/I45))</f>
        <v>0.64309539693128748</v>
      </c>
      <c r="H45" s="27">
        <f t="shared" si="7"/>
        <v>0.69527896995708149</v>
      </c>
      <c r="I45" s="31">
        <f t="shared" ref="I45:J50" si="8">SUM(C45,E45)</f>
        <v>1499</v>
      </c>
      <c r="J45" s="29">
        <f t="shared" si="8"/>
        <v>466</v>
      </c>
      <c r="K45" s="18">
        <v>1161</v>
      </c>
      <c r="L45" s="19">
        <v>646</v>
      </c>
      <c r="M45" s="19">
        <v>1936</v>
      </c>
      <c r="N45" s="46">
        <v>1733</v>
      </c>
      <c r="O45" s="42">
        <f t="shared" ref="O45:P49" si="9">IF(M45=0,"",SUM(M45/Q45))</f>
        <v>0.62512108492089113</v>
      </c>
      <c r="P45" s="27">
        <f t="shared" si="9"/>
        <v>0.7284573350147121</v>
      </c>
      <c r="Q45" s="29">
        <f t="shared" ref="Q45:R50" si="10">SUM(K45,M45)</f>
        <v>3097</v>
      </c>
      <c r="R45" s="25">
        <f t="shared" si="10"/>
        <v>2379</v>
      </c>
    </row>
    <row r="46" spans="1:18" x14ac:dyDescent="0.15">
      <c r="A46" s="1"/>
      <c r="B46" s="21" t="s">
        <v>34</v>
      </c>
      <c r="C46" s="18">
        <v>1189</v>
      </c>
      <c r="D46" s="19">
        <v>444</v>
      </c>
      <c r="E46" s="19">
        <v>1568</v>
      </c>
      <c r="F46" s="46">
        <v>623</v>
      </c>
      <c r="G46" s="42">
        <f t="shared" si="7"/>
        <v>0.56873413130214001</v>
      </c>
      <c r="H46" s="27">
        <f t="shared" si="7"/>
        <v>0.58388003748828488</v>
      </c>
      <c r="I46" s="31">
        <f t="shared" si="8"/>
        <v>2757</v>
      </c>
      <c r="J46" s="29">
        <f t="shared" si="8"/>
        <v>1067</v>
      </c>
      <c r="K46" s="18">
        <v>6692</v>
      </c>
      <c r="L46" s="19">
        <v>3591</v>
      </c>
      <c r="M46" s="19">
        <v>7907</v>
      </c>
      <c r="N46" s="46">
        <v>4351</v>
      </c>
      <c r="O46" s="42">
        <f t="shared" si="9"/>
        <v>0.54161243920816493</v>
      </c>
      <c r="P46" s="27">
        <f t="shared" si="9"/>
        <v>0.54784688995215314</v>
      </c>
      <c r="Q46" s="29">
        <f t="shared" si="10"/>
        <v>14599</v>
      </c>
      <c r="R46" s="25">
        <f t="shared" si="10"/>
        <v>7942</v>
      </c>
    </row>
    <row r="47" spans="1:18" x14ac:dyDescent="0.15">
      <c r="A47" s="1"/>
      <c r="B47" s="21" t="s">
        <v>35</v>
      </c>
      <c r="C47" s="18">
        <v>1728</v>
      </c>
      <c r="D47" s="19">
        <v>1246</v>
      </c>
      <c r="E47" s="19">
        <v>3640</v>
      </c>
      <c r="F47" s="46">
        <v>2214</v>
      </c>
      <c r="G47" s="42">
        <f t="shared" si="7"/>
        <v>0.67809239940387478</v>
      </c>
      <c r="H47" s="27">
        <f t="shared" si="7"/>
        <v>0.6398843930635838</v>
      </c>
      <c r="I47" s="31">
        <f t="shared" si="8"/>
        <v>5368</v>
      </c>
      <c r="J47" s="29">
        <f t="shared" si="8"/>
        <v>3460</v>
      </c>
      <c r="K47" s="18">
        <v>8617</v>
      </c>
      <c r="L47" s="19">
        <v>5868</v>
      </c>
      <c r="M47" s="19">
        <v>13985</v>
      </c>
      <c r="N47" s="46">
        <v>11771</v>
      </c>
      <c r="O47" s="42">
        <f t="shared" si="9"/>
        <v>0.61875055304840276</v>
      </c>
      <c r="P47" s="27">
        <f t="shared" si="9"/>
        <v>0.66732807982311926</v>
      </c>
      <c r="Q47" s="29">
        <f t="shared" si="10"/>
        <v>22602</v>
      </c>
      <c r="R47" s="25">
        <f t="shared" si="10"/>
        <v>17639</v>
      </c>
    </row>
    <row r="48" spans="1:18" x14ac:dyDescent="0.15">
      <c r="A48" s="1"/>
      <c r="B48" s="21" t="s">
        <v>36</v>
      </c>
      <c r="C48" s="18">
        <v>474</v>
      </c>
      <c r="D48" s="19">
        <v>1056</v>
      </c>
      <c r="E48" s="19">
        <v>4821</v>
      </c>
      <c r="F48" s="46">
        <v>4773</v>
      </c>
      <c r="G48" s="42">
        <f t="shared" si="7"/>
        <v>0.91048158640226629</v>
      </c>
      <c r="H48" s="27">
        <f t="shared" si="7"/>
        <v>0.81883685023160058</v>
      </c>
      <c r="I48" s="31">
        <f t="shared" si="8"/>
        <v>5295</v>
      </c>
      <c r="J48" s="29">
        <f t="shared" si="8"/>
        <v>5829</v>
      </c>
      <c r="K48" s="18">
        <v>5770</v>
      </c>
      <c r="L48" s="19">
        <v>4917</v>
      </c>
      <c r="M48" s="19">
        <v>26064</v>
      </c>
      <c r="N48" s="46">
        <v>19154</v>
      </c>
      <c r="O48" s="42">
        <f t="shared" si="9"/>
        <v>0.81874725136646354</v>
      </c>
      <c r="P48" s="27">
        <f t="shared" si="9"/>
        <v>0.7957293008184122</v>
      </c>
      <c r="Q48" s="29">
        <f t="shared" si="10"/>
        <v>31834</v>
      </c>
      <c r="R48" s="25">
        <f t="shared" si="10"/>
        <v>24071</v>
      </c>
    </row>
    <row r="49" spans="2:18" s="3" customFormat="1" ht="14" thickBot="1" x14ac:dyDescent="0.2">
      <c r="B49" s="23" t="s">
        <v>37</v>
      </c>
      <c r="C49" s="47">
        <v>479</v>
      </c>
      <c r="D49" s="48">
        <v>75</v>
      </c>
      <c r="E49" s="48">
        <v>1829</v>
      </c>
      <c r="F49" s="49">
        <v>66</v>
      </c>
      <c r="G49" s="43">
        <f t="shared" ref="G49" si="11">IF(E49=0,"",SUM(E49/I49))</f>
        <v>0.79246100519930673</v>
      </c>
      <c r="H49" s="32">
        <f t="shared" ref="H49" si="12">IF(F49=0,"",SUM(F49/J49))</f>
        <v>0.46808510638297873</v>
      </c>
      <c r="I49" s="33">
        <f t="shared" si="8"/>
        <v>2308</v>
      </c>
      <c r="J49" s="34">
        <f t="shared" si="8"/>
        <v>141</v>
      </c>
      <c r="K49" s="47">
        <v>836</v>
      </c>
      <c r="L49" s="48">
        <v>170</v>
      </c>
      <c r="M49" s="48">
        <v>3014</v>
      </c>
      <c r="N49" s="49">
        <v>178</v>
      </c>
      <c r="O49" s="43">
        <f t="shared" si="9"/>
        <v>0.78285714285714281</v>
      </c>
      <c r="P49" s="32">
        <f t="shared" si="9"/>
        <v>0.5114942528735632</v>
      </c>
      <c r="Q49" s="34">
        <f t="shared" si="10"/>
        <v>3850</v>
      </c>
      <c r="R49" s="35">
        <f t="shared" si="10"/>
        <v>348</v>
      </c>
    </row>
    <row r="50" spans="2:18" ht="14" thickBot="1" x14ac:dyDescent="0.2">
      <c r="B50" s="3"/>
      <c r="C50" s="13">
        <f>SUM(C9:C49)</f>
        <v>12082</v>
      </c>
      <c r="D50" s="13">
        <f>SUM(D9:D49)</f>
        <v>9229</v>
      </c>
      <c r="E50" s="13">
        <f>SUM(E9:E49)</f>
        <v>24013</v>
      </c>
      <c r="F50" s="50">
        <f>SUM(F9:F49)</f>
        <v>15518</v>
      </c>
      <c r="G50" s="36">
        <f>E50/I50</f>
        <v>0.66527219836542462</v>
      </c>
      <c r="H50" s="36">
        <f t="shared" ref="H50" si="13">F50/J50</f>
        <v>0.62706590697862363</v>
      </c>
      <c r="I50" s="37">
        <f t="shared" si="8"/>
        <v>36095</v>
      </c>
      <c r="J50" s="38">
        <f t="shared" si="8"/>
        <v>24747</v>
      </c>
      <c r="K50" s="13">
        <f>SUM(K9:K49)</f>
        <v>63377</v>
      </c>
      <c r="L50" s="13">
        <f>SUM(L9:L49)</f>
        <v>45344</v>
      </c>
      <c r="M50" s="13">
        <f>SUM(M9:M49)</f>
        <v>109788</v>
      </c>
      <c r="N50" s="50">
        <f>SUM(N9:N49)</f>
        <v>80341</v>
      </c>
      <c r="O50" s="36">
        <f>M50/Q50</f>
        <v>0.63400802702624659</v>
      </c>
      <c r="P50" s="36">
        <f t="shared" ref="P50" si="14">N50/R50</f>
        <v>0.63922504674384373</v>
      </c>
      <c r="Q50" s="38">
        <f t="shared" si="10"/>
        <v>173165</v>
      </c>
      <c r="R50" s="38">
        <f t="shared" si="10"/>
        <v>125685</v>
      </c>
    </row>
    <row r="51" spans="2:18" ht="14" x14ac:dyDescent="0.15">
      <c r="C51" s="8"/>
      <c r="D51" s="8"/>
      <c r="E51" s="8"/>
      <c r="F51" s="8"/>
      <c r="H51" s="9"/>
      <c r="I51" s="9"/>
      <c r="J51" s="9"/>
      <c r="K51" s="10"/>
      <c r="L51" s="10"/>
      <c r="M51" s="10"/>
      <c r="N51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K10-2106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2021-07-01T10:22:33Z</dcterms:modified>
</cp:coreProperties>
</file>