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september/WEBBEN/"/>
    </mc:Choice>
  </mc:AlternateContent>
  <xr:revisionPtr revIDLastSave="0" documentId="13_ncr:1_{63BE6FBA-732A-6842-BADC-43381200049A}" xr6:coauthVersionLast="47" xr6:coauthVersionMax="47" xr10:uidLastSave="{00000000-0000-0000-0000-000000000000}"/>
  <bookViews>
    <workbookView xWindow="0" yWindow="0" windowWidth="38400" windowHeight="21600" tabRatio="948" xr2:uid="{00000000-000D-0000-FFFF-FFFF00000000}"/>
  </bookViews>
  <sheets>
    <sheet name="Totalt 0-3,5 ton" sheetId="1" r:id="rId1"/>
  </sheets>
  <definedNames>
    <definedName name="_xlnm._FilterDatabase" localSheetId="0" hidden="1">'Totalt 0-3,5 ton'!$B$1:$J$3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H25" i="1"/>
  <c r="I25" i="1"/>
  <c r="J25" i="1"/>
  <c r="G44" i="1"/>
  <c r="H44" i="1"/>
  <c r="I44" i="1"/>
  <c r="J44" i="1"/>
  <c r="G20" i="1"/>
  <c r="H20" i="1"/>
  <c r="I20" i="1"/>
  <c r="J20" i="1"/>
  <c r="G22" i="1"/>
  <c r="H22" i="1"/>
  <c r="I22" i="1"/>
  <c r="J22" i="1"/>
  <c r="G21" i="1"/>
  <c r="H21" i="1"/>
  <c r="I21" i="1"/>
  <c r="J21" i="1"/>
  <c r="G45" i="1"/>
  <c r="H45" i="1"/>
  <c r="I45" i="1"/>
  <c r="J45" i="1"/>
  <c r="G9" i="1"/>
  <c r="H9" i="1"/>
  <c r="I9" i="1"/>
  <c r="J9" i="1"/>
  <c r="G49" i="1"/>
  <c r="H49" i="1"/>
  <c r="I49" i="1"/>
  <c r="J49" i="1"/>
  <c r="G47" i="1"/>
  <c r="H47" i="1"/>
  <c r="I47" i="1"/>
  <c r="J47" i="1"/>
  <c r="G35" i="1"/>
  <c r="H35" i="1"/>
  <c r="I35" i="1"/>
  <c r="J35" i="1"/>
  <c r="G14" i="1"/>
  <c r="H14" i="1"/>
  <c r="I14" i="1"/>
  <c r="J14" i="1"/>
  <c r="G24" i="1"/>
  <c r="H24" i="1"/>
  <c r="I24" i="1"/>
  <c r="J24" i="1"/>
  <c r="G30" i="1"/>
  <c r="H30" i="1"/>
  <c r="I30" i="1"/>
  <c r="J30" i="1"/>
  <c r="G52" i="1"/>
  <c r="H52" i="1"/>
  <c r="I52" i="1"/>
  <c r="J52" i="1"/>
  <c r="G13" i="1"/>
  <c r="H13" i="1"/>
  <c r="I13" i="1"/>
  <c r="J13" i="1"/>
  <c r="G18" i="1"/>
  <c r="H18" i="1"/>
  <c r="I18" i="1"/>
  <c r="J18" i="1"/>
  <c r="G11" i="1"/>
  <c r="H11" i="1"/>
  <c r="I11" i="1"/>
  <c r="J11" i="1"/>
  <c r="G34" i="1"/>
  <c r="H34" i="1"/>
  <c r="I34" i="1"/>
  <c r="J34" i="1"/>
  <c r="H51" i="1"/>
  <c r="I51" i="1"/>
  <c r="J51" i="1"/>
  <c r="G28" i="1"/>
  <c r="H28" i="1"/>
  <c r="I28" i="1"/>
  <c r="J28" i="1"/>
  <c r="G7" i="1"/>
  <c r="H7" i="1"/>
  <c r="I7" i="1"/>
  <c r="J7" i="1"/>
  <c r="G39" i="1"/>
  <c r="H39" i="1"/>
  <c r="I39" i="1"/>
  <c r="J39" i="1"/>
  <c r="G31" i="1"/>
  <c r="H31" i="1"/>
  <c r="I31" i="1"/>
  <c r="J31" i="1"/>
  <c r="G27" i="1"/>
  <c r="H27" i="1"/>
  <c r="I27" i="1"/>
  <c r="J27" i="1"/>
  <c r="I48" i="1"/>
  <c r="G54" i="1"/>
  <c r="H54" i="1"/>
  <c r="J54" i="1"/>
  <c r="G6" i="1"/>
  <c r="H6" i="1"/>
  <c r="I6" i="1"/>
  <c r="J6" i="1"/>
  <c r="G8" i="1"/>
  <c r="H8" i="1"/>
  <c r="I8" i="1"/>
  <c r="J8" i="1"/>
  <c r="G50" i="1"/>
  <c r="H50" i="1"/>
  <c r="I50" i="1"/>
  <c r="J50" i="1"/>
  <c r="I43" i="1"/>
  <c r="G36" i="1"/>
  <c r="H36" i="1"/>
  <c r="I36" i="1"/>
  <c r="J36" i="1"/>
  <c r="I53" i="1"/>
  <c r="G33" i="1"/>
  <c r="H33" i="1"/>
  <c r="I33" i="1"/>
  <c r="J33" i="1"/>
  <c r="G23" i="1"/>
  <c r="H23" i="1"/>
  <c r="I23" i="1"/>
  <c r="J23" i="1"/>
  <c r="I46" i="1"/>
  <c r="G41" i="1"/>
  <c r="H41" i="1"/>
  <c r="I41" i="1"/>
  <c r="J41" i="1"/>
  <c r="G12" i="1"/>
  <c r="H12" i="1"/>
  <c r="I12" i="1"/>
  <c r="J12" i="1"/>
  <c r="G32" i="1"/>
  <c r="H32" i="1"/>
  <c r="I32" i="1"/>
  <c r="J32" i="1"/>
  <c r="G40" i="1"/>
  <c r="H40" i="1"/>
  <c r="I40" i="1"/>
  <c r="J40" i="1"/>
  <c r="G42" i="1"/>
  <c r="H42" i="1"/>
  <c r="I42" i="1"/>
  <c r="J42" i="1"/>
  <c r="G37" i="1"/>
  <c r="H37" i="1"/>
  <c r="I37" i="1"/>
  <c r="J37" i="1"/>
  <c r="G17" i="1"/>
  <c r="H17" i="1"/>
  <c r="I17" i="1"/>
  <c r="J17" i="1"/>
  <c r="G26" i="1"/>
  <c r="H26" i="1"/>
  <c r="I26" i="1"/>
  <c r="J26" i="1"/>
  <c r="G10" i="1"/>
  <c r="H10" i="1"/>
  <c r="I10" i="1"/>
  <c r="J10" i="1"/>
  <c r="G5" i="1"/>
  <c r="H5" i="1"/>
  <c r="I5" i="1"/>
  <c r="J5" i="1"/>
  <c r="G29" i="1"/>
  <c r="H29" i="1"/>
  <c r="I29" i="1"/>
  <c r="J29" i="1"/>
  <c r="G15" i="1"/>
  <c r="H15" i="1"/>
  <c r="I15" i="1"/>
  <c r="J15" i="1"/>
  <c r="G19" i="1"/>
  <c r="H19" i="1"/>
  <c r="I19" i="1"/>
  <c r="J19" i="1"/>
  <c r="I38" i="1"/>
  <c r="G16" i="1"/>
  <c r="H16" i="1"/>
  <c r="I16" i="1"/>
  <c r="J16" i="1"/>
  <c r="G55" i="1"/>
  <c r="H55" i="1"/>
  <c r="I55" i="1"/>
  <c r="J55" i="1"/>
  <c r="G56" i="1"/>
  <c r="H56" i="1"/>
  <c r="I56" i="1"/>
  <c r="J56" i="1"/>
</calcChain>
</file>

<file path=xl/sharedStrings.xml><?xml version="1.0" encoding="utf-8"?>
<sst xmlns="http://schemas.openxmlformats.org/spreadsheetml/2006/main" count="62" uniqueCount="61">
  <si>
    <t>Förändring %</t>
  </si>
  <si>
    <t xml:space="preserve"> Modell                                  </t>
  </si>
  <si>
    <t xml:space="preserve">Segmentstatistik lätta LB TOTALT  0-3,5 TON         </t>
  </si>
  <si>
    <t xml:space="preserve"> </t>
  </si>
  <si>
    <t>september</t>
  </si>
  <si>
    <t>januari-september</t>
  </si>
  <si>
    <t>Segmentsandel % jan-sep</t>
  </si>
  <si>
    <t xml:space="preserve">jan-sep   </t>
  </si>
  <si>
    <t xml:space="preserve"> CITROEN JUMPY</t>
  </si>
  <si>
    <t xml:space="preserve"> DODGE</t>
  </si>
  <si>
    <t xml:space="preserve"> FORD RANGER</t>
  </si>
  <si>
    <t xml:space="preserve"> ISUZU D-MAX</t>
  </si>
  <si>
    <t xml:space="preserve"> IVECO DAILY</t>
  </si>
  <si>
    <t xml:space="preserve"> MAN SKÅP</t>
  </si>
  <si>
    <t xml:space="preserve"> MERCEDES SPRINTER</t>
  </si>
  <si>
    <t xml:space="preserve"> MITSUBISHI L200</t>
  </si>
  <si>
    <t xml:space="preserve"> OPEL MOVANO</t>
  </si>
  <si>
    <t xml:space="preserve"> PEUGEOT BOXER</t>
  </si>
  <si>
    <t xml:space="preserve"> TOYOTA HILUX</t>
  </si>
  <si>
    <t xml:space="preserve"> VW PICK UP</t>
  </si>
  <si>
    <t xml:space="preserve"> DACIA DOKKER</t>
  </si>
  <si>
    <t xml:space="preserve"> MAXUS EV80</t>
  </si>
  <si>
    <t xml:space="preserve"> MERCEDES VITO</t>
  </si>
  <si>
    <t xml:space="preserve"> PEUGEOT EXPERT</t>
  </si>
  <si>
    <t xml:space="preserve"> TOYOTA PROACE</t>
  </si>
  <si>
    <t xml:space="preserve"> VW AMOROK</t>
  </si>
  <si>
    <t xml:space="preserve"> CHEVROLET PICKUP</t>
  </si>
  <si>
    <t xml:space="preserve"> FIAT DOBLO</t>
  </si>
  <si>
    <t xml:space="preserve"> FORD TRANSIT CONNECT</t>
  </si>
  <si>
    <t xml:space="preserve"> MAXUS E-DELIVER 3</t>
  </si>
  <si>
    <t xml:space="preserve"> MERCEDES CITAN</t>
  </si>
  <si>
    <t xml:space="preserve"> NISSAN NAVARA</t>
  </si>
  <si>
    <t xml:space="preserve"> MAXUS E-DELIVER 9</t>
  </si>
  <si>
    <t xml:space="preserve"> MERCEDES X-KLASS</t>
  </si>
  <si>
    <t xml:space="preserve"> VW TRANSPORTER</t>
  </si>
  <si>
    <t xml:space="preserve"> FORD TRANSIT CUSTOM</t>
  </si>
  <si>
    <t xml:space="preserve"> FORD TRANSIT COURIER</t>
  </si>
  <si>
    <t xml:space="preserve"> SUZUKI JIMNY</t>
  </si>
  <si>
    <t xml:space="preserve"> FIAT TALENTO</t>
  </si>
  <si>
    <t xml:space="preserve"> FORD F150</t>
  </si>
  <si>
    <t xml:space="preserve"> NISSAN NV200</t>
  </si>
  <si>
    <t xml:space="preserve"> FORD TRANSIT</t>
  </si>
  <si>
    <t xml:space="preserve"> JEEP GLADIATOR</t>
  </si>
  <si>
    <t xml:space="preserve"> NISSAN NV400</t>
  </si>
  <si>
    <t xml:space="preserve"> RENAULT TRAFIC</t>
  </si>
  <si>
    <t xml:space="preserve"> NISSAN NV300</t>
  </si>
  <si>
    <t xml:space="preserve"> NISSAN NV250</t>
  </si>
  <si>
    <t xml:space="preserve"> CITROEN JUMPER</t>
  </si>
  <si>
    <t xml:space="preserve"> FIAT DUCATO</t>
  </si>
  <si>
    <t xml:space="preserve"> CITROEN BERLINGO</t>
  </si>
  <si>
    <t xml:space="preserve"> OPEL COMBO</t>
  </si>
  <si>
    <t xml:space="preserve"> PEUGEOT PARTNER</t>
  </si>
  <si>
    <t xml:space="preserve"> VW CADDY</t>
  </si>
  <si>
    <t xml:space="preserve"> OPEL VIVARO</t>
  </si>
  <si>
    <t xml:space="preserve"> RENAULT KANGOO</t>
  </si>
  <si>
    <t xml:space="preserve"> RENAULT MASTER</t>
  </si>
  <si>
    <t xml:space="preserve"> RENAULT EXPRESS</t>
  </si>
  <si>
    <t xml:space="preserve"> VW CRAFTER</t>
  </si>
  <si>
    <t xml:space="preserve"> Övriga fabrikat</t>
  </si>
  <si>
    <t xml:space="preserve"> Totalt</t>
  </si>
  <si>
    <t>Rankade efter YTD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</si>
</sst>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b/>
      <sz val="11"/>
      <color theme="8" tint="0.79998168889431442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164" fontId="2" fillId="0" borderId="0" xfId="0" applyNumberFormat="1" applyFont="1"/>
    <xf numFmtId="49" fontId="3" fillId="0" borderId="0" xfId="0" applyNumberFormat="1" applyFont="1"/>
    <xf numFmtId="0" fontId="3" fillId="0" borderId="0" xfId="0" applyFont="1"/>
    <xf numFmtId="10" fontId="3" fillId="0" borderId="0" xfId="0" applyNumberFormat="1" applyFont="1"/>
    <xf numFmtId="49" fontId="4" fillId="2" borderId="1" xfId="0" applyNumberFormat="1" applyFont="1" applyFill="1" applyBorder="1"/>
    <xf numFmtId="0" fontId="4" fillId="2" borderId="1" xfId="0" applyFont="1" applyFill="1" applyBorder="1"/>
    <xf numFmtId="164" fontId="4" fillId="2" borderId="1" xfId="0" applyNumberFormat="1" applyFont="1" applyFill="1" applyBorder="1"/>
    <xf numFmtId="164" fontId="4" fillId="2" borderId="1" xfId="0" applyNumberFormat="1" applyFont="1" applyFill="1" applyBorder="1" applyAlignment="1">
      <alignment horizontal="center"/>
    </xf>
    <xf numFmtId="49" fontId="2" fillId="0" borderId="0" xfId="0" applyNumberFormat="1" applyFont="1"/>
    <xf numFmtId="10" fontId="2" fillId="0" borderId="0" xfId="0" applyNumberFormat="1" applyFont="1"/>
    <xf numFmtId="0" fontId="4" fillId="2" borderId="1" xfId="0" applyFont="1" applyFill="1" applyBorder="1" applyAlignment="1">
      <alignment horizontal="center" shrinkToFit="1"/>
    </xf>
    <xf numFmtId="0" fontId="4" fillId="2" borderId="1" xfId="0" applyFont="1" applyFill="1" applyBorder="1" applyAlignment="1"/>
    <xf numFmtId="164" fontId="4" fillId="2" borderId="1" xfId="0" applyNumberFormat="1" applyFont="1" applyFill="1" applyBorder="1" applyAlignment="1">
      <alignment shrinkToFit="1"/>
    </xf>
    <xf numFmtId="164" fontId="4" fillId="2" borderId="1" xfId="0" applyNumberFormat="1" applyFont="1" applyFill="1" applyBorder="1" applyAlignment="1">
      <alignment horizontal="center" shrinkToFit="1"/>
    </xf>
    <xf numFmtId="49" fontId="4" fillId="2" borderId="0" xfId="0" applyNumberFormat="1" applyFont="1" applyFill="1" applyBorder="1"/>
    <xf numFmtId="0" fontId="4" fillId="2" borderId="0" xfId="0" applyFont="1" applyFill="1" applyBorder="1"/>
    <xf numFmtId="164" fontId="4" fillId="2" borderId="0" xfId="0" applyNumberFormat="1" applyFont="1" applyFill="1" applyBorder="1" applyAlignment="1">
      <alignment horizontal="center"/>
    </xf>
    <xf numFmtId="0" fontId="5" fillId="2" borderId="1" xfId="0" applyFont="1" applyFill="1" applyBorder="1"/>
    <xf numFmtId="0" fontId="5" fillId="2" borderId="0" xfId="0" applyFont="1" applyFill="1" applyBorder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J57"/>
  <sheetViews>
    <sheetView tabSelected="1" zoomScale="90" zoomScaleNormal="90" workbookViewId="0">
      <pane ySplit="3" topLeftCell="A4" activePane="bottomLeft" state="frozen"/>
      <selection pane="bottomLeft" activeCell="N20" sqref="N20"/>
    </sheetView>
  </sheetViews>
  <sheetFormatPr baseColWidth="10" defaultColWidth="9.1640625" defaultRowHeight="15" x14ac:dyDescent="0.2"/>
  <cols>
    <col min="1" max="1" width="6.5" style="1" customWidth="1"/>
    <col min="2" max="2" width="61.5" style="1" customWidth="1"/>
    <col min="3" max="4" width="10.6640625" style="1" customWidth="1"/>
    <col min="5" max="5" width="10.6640625" style="21" customWidth="1"/>
    <col min="6" max="6" width="10.6640625" style="1" customWidth="1"/>
    <col min="7" max="10" width="10.6640625" style="2" customWidth="1"/>
    <col min="11" max="16384" width="9.1640625" style="1"/>
  </cols>
  <sheetData>
    <row r="1" spans="1:10" x14ac:dyDescent="0.2">
      <c r="B1" s="6" t="s">
        <v>2</v>
      </c>
      <c r="C1" s="7"/>
      <c r="D1" s="7"/>
      <c r="E1" s="19"/>
      <c r="F1" s="7"/>
      <c r="G1" s="8"/>
      <c r="H1" s="8"/>
      <c r="I1" s="8"/>
      <c r="J1" s="8"/>
    </row>
    <row r="2" spans="1:10" x14ac:dyDescent="0.2">
      <c r="B2" s="6"/>
      <c r="C2" s="12" t="s">
        <v>4</v>
      </c>
      <c r="D2" s="13"/>
      <c r="E2" s="12" t="s">
        <v>5</v>
      </c>
      <c r="F2" s="13"/>
      <c r="G2" s="15" t="s">
        <v>0</v>
      </c>
      <c r="H2" s="15"/>
      <c r="I2" s="14" t="s">
        <v>6</v>
      </c>
      <c r="J2" s="14"/>
    </row>
    <row r="3" spans="1:10" x14ac:dyDescent="0.2">
      <c r="B3" s="6" t="s">
        <v>1</v>
      </c>
      <c r="C3" s="7">
        <v>2021</v>
      </c>
      <c r="D3" s="7">
        <v>2020</v>
      </c>
      <c r="E3" s="19">
        <v>2021</v>
      </c>
      <c r="F3" s="7">
        <v>2020</v>
      </c>
      <c r="G3" s="9" t="s">
        <v>4</v>
      </c>
      <c r="H3" s="9" t="s">
        <v>7</v>
      </c>
      <c r="I3" s="7">
        <v>2021</v>
      </c>
      <c r="J3" s="7">
        <v>2020</v>
      </c>
    </row>
    <row r="4" spans="1:10" x14ac:dyDescent="0.2">
      <c r="B4" s="16" t="s">
        <v>60</v>
      </c>
      <c r="C4" s="17"/>
      <c r="D4" s="17"/>
      <c r="E4" s="20"/>
      <c r="F4" s="17"/>
      <c r="G4" s="18"/>
      <c r="H4" s="18"/>
      <c r="I4" s="17"/>
      <c r="J4" s="17"/>
    </row>
    <row r="5" spans="1:10" x14ac:dyDescent="0.2">
      <c r="A5" s="1">
        <v>1</v>
      </c>
      <c r="B5" s="10" t="s">
        <v>52</v>
      </c>
      <c r="C5" s="1">
        <v>257</v>
      </c>
      <c r="D5" s="1">
        <v>638</v>
      </c>
      <c r="E5" s="21">
        <v>2935</v>
      </c>
      <c r="F5" s="1">
        <v>3330</v>
      </c>
      <c r="G5" s="11">
        <f>(C5/D5)-1</f>
        <v>-0.59717868338557989</v>
      </c>
      <c r="H5" s="11">
        <f>(E5/F5)-1</f>
        <v>-0.11861861861861867</v>
      </c>
      <c r="I5" s="11">
        <f>E5/$E$56</f>
        <v>0.10252200642727399</v>
      </c>
      <c r="J5" s="11">
        <f>F5/$F$56</f>
        <v>0.16171328671328672</v>
      </c>
    </row>
    <row r="6" spans="1:10" x14ac:dyDescent="0.2">
      <c r="A6" s="1">
        <v>2</v>
      </c>
      <c r="B6" s="10" t="s">
        <v>34</v>
      </c>
      <c r="C6" s="1">
        <v>120</v>
      </c>
      <c r="D6" s="1">
        <v>222</v>
      </c>
      <c r="E6" s="21">
        <v>2020</v>
      </c>
      <c r="F6" s="1">
        <v>1703</v>
      </c>
      <c r="G6" s="11">
        <f>(C6/D6)-1</f>
        <v>-0.45945945945945943</v>
      </c>
      <c r="H6" s="11">
        <f>(E6/F6)-1</f>
        <v>0.1861421021726366</v>
      </c>
      <c r="I6" s="11">
        <f>E6/$E$56</f>
        <v>7.0560290624563371E-2</v>
      </c>
      <c r="J6" s="11">
        <f>F6/$F$56</f>
        <v>8.2702020202020207E-2</v>
      </c>
    </row>
    <row r="7" spans="1:10" x14ac:dyDescent="0.2">
      <c r="A7" s="1">
        <v>3</v>
      </c>
      <c r="B7" s="10" t="s">
        <v>28</v>
      </c>
      <c r="C7" s="1">
        <v>61</v>
      </c>
      <c r="D7" s="1">
        <v>268</v>
      </c>
      <c r="E7" s="21">
        <v>2013</v>
      </c>
      <c r="F7" s="1">
        <v>1312</v>
      </c>
      <c r="G7" s="11">
        <f>(C7/D7)-1</f>
        <v>-0.77238805970149249</v>
      </c>
      <c r="H7" s="11">
        <f>(E7/F7)-1</f>
        <v>0.53429878048780477</v>
      </c>
      <c r="I7" s="11">
        <f>E7/$E$56</f>
        <v>7.0315774765963387E-2</v>
      </c>
      <c r="J7" s="11">
        <f>F7/$F$56</f>
        <v>6.3714063714063712E-2</v>
      </c>
    </row>
    <row r="8" spans="1:10" x14ac:dyDescent="0.2">
      <c r="A8" s="1">
        <v>4</v>
      </c>
      <c r="B8" s="10" t="s">
        <v>35</v>
      </c>
      <c r="C8" s="1">
        <v>186</v>
      </c>
      <c r="D8" s="1">
        <v>353</v>
      </c>
      <c r="E8" s="21">
        <v>1687</v>
      </c>
      <c r="F8" s="1">
        <v>1549</v>
      </c>
      <c r="G8" s="11">
        <f>(C8/D8)-1</f>
        <v>-0.47308781869688388</v>
      </c>
      <c r="H8" s="11">
        <f>(E8/F8)-1</f>
        <v>8.9089735313105267E-2</v>
      </c>
      <c r="I8" s="11">
        <f>E8/$E$56</f>
        <v>5.8928321922593264E-2</v>
      </c>
      <c r="J8" s="11">
        <f>F8/$F$56</f>
        <v>7.5223387723387727E-2</v>
      </c>
    </row>
    <row r="9" spans="1:10" x14ac:dyDescent="0.2">
      <c r="A9" s="1">
        <v>5</v>
      </c>
      <c r="B9" s="10" t="s">
        <v>14</v>
      </c>
      <c r="C9" s="1">
        <v>134</v>
      </c>
      <c r="D9" s="1">
        <v>240</v>
      </c>
      <c r="E9" s="21">
        <v>1383</v>
      </c>
      <c r="F9" s="1">
        <v>1307</v>
      </c>
      <c r="G9" s="11">
        <f>(C9/D9)-1</f>
        <v>-0.44166666666666665</v>
      </c>
      <c r="H9" s="11">
        <f>(E9/F9)-1</f>
        <v>5.8148431522570876E-2</v>
      </c>
      <c r="I9" s="11">
        <f>E9/$E$56</f>
        <v>4.8309347491965908E-2</v>
      </c>
      <c r="J9" s="11">
        <f>F9/$F$56</f>
        <v>6.3471250971250975E-2</v>
      </c>
    </row>
    <row r="10" spans="1:10" x14ac:dyDescent="0.2">
      <c r="A10" s="1">
        <v>6</v>
      </c>
      <c r="B10" s="10" t="s">
        <v>51</v>
      </c>
      <c r="C10" s="1">
        <v>136</v>
      </c>
      <c r="D10" s="1">
        <v>177</v>
      </c>
      <c r="E10" s="21">
        <v>1343</v>
      </c>
      <c r="F10" s="1">
        <v>965</v>
      </c>
      <c r="G10" s="11">
        <f>(C10/D10)-1</f>
        <v>-0.23163841807909602</v>
      </c>
      <c r="H10" s="11">
        <f>(E10/F10)-1</f>
        <v>0.39170984455958546</v>
      </c>
      <c r="I10" s="11">
        <f>E10/$E$56</f>
        <v>4.6912114014251778E-2</v>
      </c>
      <c r="J10" s="11">
        <f>F10/$F$56</f>
        <v>4.686285936285936E-2</v>
      </c>
    </row>
    <row r="11" spans="1:10" x14ac:dyDescent="0.2">
      <c r="A11" s="1">
        <v>7</v>
      </c>
      <c r="B11" s="10" t="s">
        <v>24</v>
      </c>
      <c r="C11" s="1">
        <v>184</v>
      </c>
      <c r="D11" s="1">
        <v>121</v>
      </c>
      <c r="E11" s="21">
        <v>1298</v>
      </c>
      <c r="F11" s="1">
        <v>586</v>
      </c>
      <c r="G11" s="11">
        <f>(C11/D11)-1</f>
        <v>0.52066115702479343</v>
      </c>
      <c r="H11" s="11">
        <f>(E11/F11)-1</f>
        <v>1.2150170648464163</v>
      </c>
      <c r="I11" s="11">
        <f>E11/$E$56</f>
        <v>4.5340226351823387E-2</v>
      </c>
      <c r="J11" s="11">
        <f>F11/$F$56</f>
        <v>2.8457653457653456E-2</v>
      </c>
    </row>
    <row r="12" spans="1:10" x14ac:dyDescent="0.2">
      <c r="A12" s="1">
        <v>8</v>
      </c>
      <c r="B12" s="10" t="s">
        <v>44</v>
      </c>
      <c r="C12" s="1">
        <v>215</v>
      </c>
      <c r="D12" s="1">
        <v>64</v>
      </c>
      <c r="E12" s="21">
        <v>1215</v>
      </c>
      <c r="F12" s="1">
        <v>293</v>
      </c>
      <c r="G12" s="11">
        <f>(C12/D12)-1</f>
        <v>2.359375</v>
      </c>
      <c r="H12" s="11">
        <f>(E12/F12)-1</f>
        <v>3.1467576791808876</v>
      </c>
      <c r="I12" s="11">
        <f>E12/$E$56</f>
        <v>4.2440966885566575E-2</v>
      </c>
      <c r="J12" s="11">
        <f>F12/$F$56</f>
        <v>1.4228826728826728E-2</v>
      </c>
    </row>
    <row r="13" spans="1:10" x14ac:dyDescent="0.2">
      <c r="A13" s="1">
        <v>9</v>
      </c>
      <c r="B13" s="10" t="s">
        <v>22</v>
      </c>
      <c r="C13" s="1">
        <v>124</v>
      </c>
      <c r="D13" s="1">
        <v>168</v>
      </c>
      <c r="E13" s="21">
        <v>1181</v>
      </c>
      <c r="F13" s="1">
        <v>839</v>
      </c>
      <c r="G13" s="11">
        <f>(C13/D13)-1</f>
        <v>-0.26190476190476186</v>
      </c>
      <c r="H13" s="11">
        <f>(E13/F13)-1</f>
        <v>0.40762812872467213</v>
      </c>
      <c r="I13" s="11">
        <f>E13/$E$56</f>
        <v>4.1253318429509571E-2</v>
      </c>
      <c r="J13" s="11">
        <f>F13/$F$56</f>
        <v>4.0743978243978241E-2</v>
      </c>
    </row>
    <row r="14" spans="1:10" x14ac:dyDescent="0.2">
      <c r="A14" s="1">
        <v>10</v>
      </c>
      <c r="B14" s="10" t="s">
        <v>18</v>
      </c>
      <c r="C14" s="1">
        <v>129</v>
      </c>
      <c r="D14" s="1">
        <v>61</v>
      </c>
      <c r="E14" s="21">
        <v>1076</v>
      </c>
      <c r="F14" s="1">
        <v>412</v>
      </c>
      <c r="G14" s="11">
        <f>(C14/D14)-1</f>
        <v>1.1147540983606556</v>
      </c>
      <c r="H14" s="11">
        <f>(E14/F14)-1</f>
        <v>1.6116504854368934</v>
      </c>
      <c r="I14" s="11">
        <f>E14/$E$56</f>
        <v>3.7585580550509992E-2</v>
      </c>
      <c r="J14" s="11">
        <f>F14/$F$56</f>
        <v>2.0007770007770008E-2</v>
      </c>
    </row>
    <row r="15" spans="1:10" x14ac:dyDescent="0.2">
      <c r="A15" s="1">
        <v>11</v>
      </c>
      <c r="B15" s="10" t="s">
        <v>54</v>
      </c>
      <c r="C15" s="1">
        <v>104</v>
      </c>
      <c r="D15" s="1">
        <v>142</v>
      </c>
      <c r="E15" s="21">
        <v>990</v>
      </c>
      <c r="F15" s="1">
        <v>717</v>
      </c>
      <c r="G15" s="11">
        <f>(C15/D15)-1</f>
        <v>-0.26760563380281688</v>
      </c>
      <c r="H15" s="11">
        <f>(E15/F15)-1</f>
        <v>0.38075313807531375</v>
      </c>
      <c r="I15" s="11">
        <f>E15/$E$56</f>
        <v>3.4581528573424621E-2</v>
      </c>
      <c r="J15" s="11">
        <f>F15/$F$56</f>
        <v>3.481934731934732E-2</v>
      </c>
    </row>
    <row r="16" spans="1:10" x14ac:dyDescent="0.2">
      <c r="A16" s="1">
        <v>12</v>
      </c>
      <c r="B16" s="10" t="s">
        <v>57</v>
      </c>
      <c r="C16" s="1">
        <v>72</v>
      </c>
      <c r="D16" s="1">
        <v>102</v>
      </c>
      <c r="E16" s="21">
        <v>959</v>
      </c>
      <c r="F16" s="1">
        <v>702</v>
      </c>
      <c r="G16" s="11">
        <f>(C16/D16)-1</f>
        <v>-0.29411764705882348</v>
      </c>
      <c r="H16" s="11">
        <f>(E16/F16)-1</f>
        <v>0.3660968660968662</v>
      </c>
      <c r="I16" s="11">
        <f>E16/$E$56</f>
        <v>3.3498672628196169E-2</v>
      </c>
      <c r="J16" s="11">
        <f>F16/$F$56</f>
        <v>3.4090909090909088E-2</v>
      </c>
    </row>
    <row r="17" spans="1:10" x14ac:dyDescent="0.2">
      <c r="A17" s="1">
        <v>13</v>
      </c>
      <c r="B17" s="10" t="s">
        <v>49</v>
      </c>
      <c r="C17" s="1">
        <v>78</v>
      </c>
      <c r="D17" s="1">
        <v>61</v>
      </c>
      <c r="E17" s="21">
        <v>919</v>
      </c>
      <c r="F17" s="1">
        <v>441</v>
      </c>
      <c r="G17" s="11">
        <f>(C17/D17)-1</f>
        <v>0.27868852459016402</v>
      </c>
      <c r="H17" s="11">
        <f>(E17/F17)-1</f>
        <v>1.0839002267573696</v>
      </c>
      <c r="I17" s="11">
        <f>E17/$E$56</f>
        <v>3.2101439150482046E-2</v>
      </c>
      <c r="J17" s="11">
        <f>F17/$F$56</f>
        <v>2.1416083916083916E-2</v>
      </c>
    </row>
    <row r="18" spans="1:10" x14ac:dyDescent="0.2">
      <c r="A18" s="1">
        <v>14</v>
      </c>
      <c r="B18" s="10" t="s">
        <v>23</v>
      </c>
      <c r="C18" s="1">
        <v>91</v>
      </c>
      <c r="D18" s="1">
        <v>88</v>
      </c>
      <c r="E18" s="21">
        <v>853</v>
      </c>
      <c r="F18" s="1">
        <v>478</v>
      </c>
      <c r="G18" s="11">
        <f>(C18/D18)-1</f>
        <v>3.4090909090909172E-2</v>
      </c>
      <c r="H18" s="11">
        <f>(E18/F18)-1</f>
        <v>0.78451882845188292</v>
      </c>
      <c r="I18" s="11">
        <f>E18/$E$56</f>
        <v>2.9796003912253739E-2</v>
      </c>
      <c r="J18" s="11">
        <f>F18/$F$56</f>
        <v>2.3212898212898212E-2</v>
      </c>
    </row>
    <row r="19" spans="1:10" x14ac:dyDescent="0.2">
      <c r="A19" s="1">
        <v>15</v>
      </c>
      <c r="B19" s="10" t="s">
        <v>55</v>
      </c>
      <c r="C19" s="1">
        <v>63</v>
      </c>
      <c r="D19" s="1">
        <v>61</v>
      </c>
      <c r="E19" s="21">
        <v>752</v>
      </c>
      <c r="F19" s="1">
        <v>305</v>
      </c>
      <c r="G19" s="11">
        <f>(C19/D19)-1</f>
        <v>3.2786885245901676E-2</v>
      </c>
      <c r="H19" s="11">
        <f>(E19/F19)-1</f>
        <v>1.4655737704918033</v>
      </c>
      <c r="I19" s="11">
        <f>E19/$E$56</f>
        <v>2.6267989381025571E-2</v>
      </c>
      <c r="J19" s="11">
        <f>F19/$F$56</f>
        <v>1.4811577311577312E-2</v>
      </c>
    </row>
    <row r="20" spans="1:10" x14ac:dyDescent="0.2">
      <c r="A20" s="1">
        <v>16</v>
      </c>
      <c r="B20" s="10" t="s">
        <v>10</v>
      </c>
      <c r="C20" s="1">
        <v>165</v>
      </c>
      <c r="D20" s="1">
        <v>102</v>
      </c>
      <c r="E20" s="21">
        <v>728</v>
      </c>
      <c r="F20" s="1">
        <v>522</v>
      </c>
      <c r="G20" s="11">
        <f>(C20/D20)-1</f>
        <v>0.61764705882352944</v>
      </c>
      <c r="H20" s="11">
        <f>(E20/F20)-1</f>
        <v>0.3946360153256705</v>
      </c>
      <c r="I20" s="11">
        <f>E20/$E$56</f>
        <v>2.5429649294397092E-2</v>
      </c>
      <c r="J20" s="11">
        <f>F20/$F$56</f>
        <v>2.5349650349650348E-2</v>
      </c>
    </row>
    <row r="21" spans="1:10" x14ac:dyDescent="0.2">
      <c r="A21" s="1">
        <v>17</v>
      </c>
      <c r="B21" s="10" t="s">
        <v>12</v>
      </c>
      <c r="C21" s="1">
        <v>85</v>
      </c>
      <c r="D21" s="1">
        <v>80</v>
      </c>
      <c r="E21" s="21">
        <v>546</v>
      </c>
      <c r="F21" s="1">
        <v>249</v>
      </c>
      <c r="G21" s="11">
        <f>(C21/D21)-1</f>
        <v>6.25E-2</v>
      </c>
      <c r="H21" s="11">
        <f>(E21/F21)-1</f>
        <v>1.1927710843373496</v>
      </c>
      <c r="I21" s="11">
        <f>E21/$E$56</f>
        <v>1.907223697079782E-2</v>
      </c>
      <c r="J21" s="11">
        <f>F21/$F$56</f>
        <v>1.2092074592074592E-2</v>
      </c>
    </row>
    <row r="22" spans="1:10" x14ac:dyDescent="0.2">
      <c r="A22" s="1">
        <v>18</v>
      </c>
      <c r="B22" s="10" t="s">
        <v>11</v>
      </c>
      <c r="C22" s="1">
        <v>6</v>
      </c>
      <c r="D22" s="1">
        <v>12</v>
      </c>
      <c r="E22" s="21">
        <v>513</v>
      </c>
      <c r="F22" s="1">
        <v>154</v>
      </c>
      <c r="G22" s="11">
        <f>(C22/D22)-1</f>
        <v>-0.5</v>
      </c>
      <c r="H22" s="11">
        <f>(E22/F22)-1</f>
        <v>2.331168831168831</v>
      </c>
      <c r="I22" s="11">
        <f>E22/$E$56</f>
        <v>1.7919519351683667E-2</v>
      </c>
      <c r="J22" s="11">
        <f>F22/$F$56</f>
        <v>7.478632478632479E-3</v>
      </c>
    </row>
    <row r="23" spans="1:10" x14ac:dyDescent="0.2">
      <c r="A23" s="1">
        <v>19</v>
      </c>
      <c r="B23" s="10" t="s">
        <v>41</v>
      </c>
      <c r="C23" s="1">
        <v>74</v>
      </c>
      <c r="D23" s="1">
        <v>77</v>
      </c>
      <c r="E23" s="21">
        <v>467</v>
      </c>
      <c r="F23" s="1">
        <v>410</v>
      </c>
      <c r="G23" s="11">
        <f>(C23/D23)-1</f>
        <v>-3.8961038961038974E-2</v>
      </c>
      <c r="H23" s="11">
        <f>(E23/F23)-1</f>
        <v>0.13902439024390234</v>
      </c>
      <c r="I23" s="11">
        <f>E23/$E$56</f>
        <v>1.6312700852312421E-2</v>
      </c>
      <c r="J23" s="11">
        <f>F23/$F$56</f>
        <v>1.9910644910644912E-2</v>
      </c>
    </row>
    <row r="24" spans="1:10" x14ac:dyDescent="0.2">
      <c r="A24" s="1">
        <v>20</v>
      </c>
      <c r="B24" s="10" t="s">
        <v>19</v>
      </c>
      <c r="C24" s="1">
        <v>36</v>
      </c>
      <c r="D24" s="1">
        <v>23</v>
      </c>
      <c r="E24" s="21">
        <v>460</v>
      </c>
      <c r="F24" s="1">
        <v>196</v>
      </c>
      <c r="G24" s="11">
        <f>(C24/D24)-1</f>
        <v>0.56521739130434789</v>
      </c>
      <c r="H24" s="11">
        <f>(E24/F24)-1</f>
        <v>1.3469387755102042</v>
      </c>
      <c r="I24" s="11">
        <f>E24/$E$56</f>
        <v>1.6068184993712448E-2</v>
      </c>
      <c r="J24" s="11">
        <f>F24/$F$56</f>
        <v>9.518259518259518E-3</v>
      </c>
    </row>
    <row r="25" spans="1:10" x14ac:dyDescent="0.2">
      <c r="A25" s="1">
        <v>21</v>
      </c>
      <c r="B25" s="10" t="s">
        <v>8</v>
      </c>
      <c r="C25" s="1">
        <v>37</v>
      </c>
      <c r="D25" s="1">
        <v>54</v>
      </c>
      <c r="E25" s="21">
        <v>398</v>
      </c>
      <c r="F25" s="1">
        <v>188</v>
      </c>
      <c r="G25" s="11">
        <f>(C25/D25)-1</f>
        <v>-0.31481481481481477</v>
      </c>
      <c r="H25" s="11">
        <f>(E25/F25)-1</f>
        <v>1.1170212765957448</v>
      </c>
      <c r="I25" s="11">
        <f>E25/$E$56</f>
        <v>1.3902473103255554E-2</v>
      </c>
      <c r="J25" s="11">
        <f>F25/$F$56</f>
        <v>9.12975912975913E-3</v>
      </c>
    </row>
    <row r="26" spans="1:10" x14ac:dyDescent="0.2">
      <c r="A26" s="1">
        <v>22</v>
      </c>
      <c r="B26" s="10" t="s">
        <v>50</v>
      </c>
      <c r="C26" s="1">
        <v>21</v>
      </c>
      <c r="D26" s="1">
        <v>14</v>
      </c>
      <c r="E26" s="21">
        <v>392</v>
      </c>
      <c r="F26" s="1">
        <v>281</v>
      </c>
      <c r="G26" s="11">
        <f>(C26/D26)-1</f>
        <v>0.5</v>
      </c>
      <c r="H26" s="11">
        <f>(E26/F26)-1</f>
        <v>0.395017793594306</v>
      </c>
      <c r="I26" s="11">
        <f>E26/$E$56</f>
        <v>1.3692888081598435E-2</v>
      </c>
      <c r="J26" s="11">
        <f>F26/$F$56</f>
        <v>1.3646076146076146E-2</v>
      </c>
    </row>
    <row r="27" spans="1:10" x14ac:dyDescent="0.2">
      <c r="A27" s="1">
        <v>23</v>
      </c>
      <c r="B27" s="10" t="s">
        <v>31</v>
      </c>
      <c r="C27" s="1">
        <v>54</v>
      </c>
      <c r="D27" s="1">
        <v>11</v>
      </c>
      <c r="E27" s="21">
        <v>387</v>
      </c>
      <c r="F27" s="1">
        <v>147</v>
      </c>
      <c r="G27" s="11">
        <f>(C27/D27)-1</f>
        <v>3.9090909090909092</v>
      </c>
      <c r="H27" s="11">
        <f>(E27/F27)-1</f>
        <v>1.6326530612244898</v>
      </c>
      <c r="I27" s="11">
        <f>E27/$E$56</f>
        <v>1.3518233896884169E-2</v>
      </c>
      <c r="J27" s="11">
        <f>F27/$F$56</f>
        <v>7.138694638694639E-3</v>
      </c>
    </row>
    <row r="28" spans="1:10" x14ac:dyDescent="0.2">
      <c r="A28" s="1">
        <v>24</v>
      </c>
      <c r="B28" s="10" t="s">
        <v>27</v>
      </c>
      <c r="C28" s="1">
        <v>66</v>
      </c>
      <c r="D28" s="1">
        <v>35</v>
      </c>
      <c r="E28" s="21">
        <v>384</v>
      </c>
      <c r="F28" s="1">
        <v>261</v>
      </c>
      <c r="G28" s="11">
        <f>(C28/D28)-1</f>
        <v>0.88571428571428568</v>
      </c>
      <c r="H28" s="11">
        <f>(E28/F28)-1</f>
        <v>0.47126436781609193</v>
      </c>
      <c r="I28" s="11">
        <f>E28/$E$56</f>
        <v>1.3413441386055609E-2</v>
      </c>
      <c r="J28" s="11">
        <f>F28/$F$56</f>
        <v>1.2674825174825174E-2</v>
      </c>
    </row>
    <row r="29" spans="1:10" x14ac:dyDescent="0.2">
      <c r="A29" s="1">
        <v>25</v>
      </c>
      <c r="B29" s="10" t="s">
        <v>53</v>
      </c>
      <c r="C29" s="1">
        <v>54</v>
      </c>
      <c r="D29" s="1">
        <v>16</v>
      </c>
      <c r="E29" s="21">
        <v>362</v>
      </c>
      <c r="F29" s="1">
        <v>293</v>
      </c>
      <c r="G29" s="11">
        <f>(C29/D29)-1</f>
        <v>2.375</v>
      </c>
      <c r="H29" s="11">
        <f>(E29/F29)-1</f>
        <v>0.23549488054607504</v>
      </c>
      <c r="I29" s="11">
        <f>E29/$E$56</f>
        <v>1.2644962973312841E-2</v>
      </c>
      <c r="J29" s="11">
        <f>F29/$F$56</f>
        <v>1.4228826728826728E-2</v>
      </c>
    </row>
    <row r="30" spans="1:10" x14ac:dyDescent="0.2">
      <c r="A30" s="1">
        <v>26</v>
      </c>
      <c r="B30" s="10" t="s">
        <v>20</v>
      </c>
      <c r="C30" s="1">
        <v>14</v>
      </c>
      <c r="D30" s="1">
        <v>44</v>
      </c>
      <c r="E30" s="21">
        <v>356</v>
      </c>
      <c r="F30" s="1">
        <v>269</v>
      </c>
      <c r="G30" s="11">
        <f>(C30/D30)-1</f>
        <v>-0.68181818181818188</v>
      </c>
      <c r="H30" s="11">
        <f>(E30/F30)-1</f>
        <v>0.32342007434944242</v>
      </c>
      <c r="I30" s="11">
        <f>E30/$E$56</f>
        <v>1.2435377951655722E-2</v>
      </c>
      <c r="J30" s="11">
        <f>F30/$F$56</f>
        <v>1.3063325563325564E-2</v>
      </c>
    </row>
    <row r="31" spans="1:10" x14ac:dyDescent="0.2">
      <c r="A31" s="1">
        <v>27</v>
      </c>
      <c r="B31" s="10" t="s">
        <v>30</v>
      </c>
      <c r="C31" s="1">
        <v>27</v>
      </c>
      <c r="D31" s="1">
        <v>35</v>
      </c>
      <c r="E31" s="21">
        <v>318</v>
      </c>
      <c r="F31" s="1">
        <v>186</v>
      </c>
      <c r="G31" s="11">
        <f>(C31/D31)-1</f>
        <v>-0.22857142857142854</v>
      </c>
      <c r="H31" s="11">
        <f>(E31/F31)-1</f>
        <v>0.70967741935483875</v>
      </c>
      <c r="I31" s="11">
        <f>E31/$E$56</f>
        <v>1.1108006147827303E-2</v>
      </c>
      <c r="J31" s="11">
        <f>F31/$F$56</f>
        <v>9.0326340326340321E-3</v>
      </c>
    </row>
    <row r="32" spans="1:10" x14ac:dyDescent="0.2">
      <c r="A32" s="1">
        <v>28</v>
      </c>
      <c r="B32" s="10" t="s">
        <v>45</v>
      </c>
      <c r="C32" s="1">
        <v>30</v>
      </c>
      <c r="D32" s="1">
        <v>21</v>
      </c>
      <c r="E32" s="21">
        <v>278</v>
      </c>
      <c r="F32" s="1">
        <v>117</v>
      </c>
      <c r="G32" s="11">
        <f>(C32/D32)-1</f>
        <v>0.4285714285714286</v>
      </c>
      <c r="H32" s="11">
        <f>(E32/F32)-1</f>
        <v>1.3760683760683761</v>
      </c>
      <c r="I32" s="11">
        <f>E32/$E$56</f>
        <v>9.7107726701131762E-3</v>
      </c>
      <c r="J32" s="11">
        <f>F32/$F$56</f>
        <v>5.681818181818182E-3</v>
      </c>
    </row>
    <row r="33" spans="1:10" x14ac:dyDescent="0.2">
      <c r="A33" s="1">
        <v>29</v>
      </c>
      <c r="B33" s="10" t="s">
        <v>40</v>
      </c>
      <c r="C33" s="1">
        <v>38</v>
      </c>
      <c r="D33" s="1">
        <v>27</v>
      </c>
      <c r="E33" s="21">
        <v>273</v>
      </c>
      <c r="F33" s="1">
        <v>278</v>
      </c>
      <c r="G33" s="11">
        <f>(C33/D33)-1</f>
        <v>0.40740740740740744</v>
      </c>
      <c r="H33" s="11">
        <f>(E33/F33)-1</f>
        <v>-1.7985611510791366E-2</v>
      </c>
      <c r="I33" s="11">
        <f>E33/$E$56</f>
        <v>9.53611848539891E-3</v>
      </c>
      <c r="J33" s="11">
        <f>F33/$F$56</f>
        <v>1.35003885003885E-2</v>
      </c>
    </row>
    <row r="34" spans="1:10" x14ac:dyDescent="0.2">
      <c r="A34" s="1">
        <v>30</v>
      </c>
      <c r="B34" s="10" t="s">
        <v>25</v>
      </c>
      <c r="C34" s="1">
        <v>7</v>
      </c>
      <c r="D34" s="1">
        <v>125</v>
      </c>
      <c r="E34" s="21">
        <v>260</v>
      </c>
      <c r="F34" s="1">
        <v>844</v>
      </c>
      <c r="G34" s="11">
        <f>(C34/D34)-1</f>
        <v>-0.94399999999999995</v>
      </c>
      <c r="H34" s="11">
        <f>(E34/F34)-1</f>
        <v>-0.69194312796208535</v>
      </c>
      <c r="I34" s="11">
        <f>E34/$E$56</f>
        <v>9.0820176051418199E-3</v>
      </c>
      <c r="J34" s="11">
        <f>F34/$F$56</f>
        <v>4.0986790986790984E-2</v>
      </c>
    </row>
    <row r="35" spans="1:10" x14ac:dyDescent="0.2">
      <c r="A35" s="1">
        <v>31</v>
      </c>
      <c r="B35" s="10" t="s">
        <v>17</v>
      </c>
      <c r="C35" s="1">
        <v>25</v>
      </c>
      <c r="D35" s="1">
        <v>17</v>
      </c>
      <c r="E35" s="21">
        <v>215</v>
      </c>
      <c r="F35" s="1">
        <v>160</v>
      </c>
      <c r="G35" s="11">
        <f>(C35/D35)-1</f>
        <v>0.47058823529411775</v>
      </c>
      <c r="H35" s="11">
        <f>(E35/F35)-1</f>
        <v>0.34375</v>
      </c>
      <c r="I35" s="11">
        <f>E35/$E$56</f>
        <v>7.5101299427134272E-3</v>
      </c>
      <c r="J35" s="11">
        <f>F35/$F$56</f>
        <v>7.77000777000777E-3</v>
      </c>
    </row>
    <row r="36" spans="1:10" x14ac:dyDescent="0.2">
      <c r="A36" s="1">
        <v>32</v>
      </c>
      <c r="B36" s="10" t="s">
        <v>38</v>
      </c>
      <c r="C36" s="1">
        <v>15</v>
      </c>
      <c r="D36" s="1">
        <v>7</v>
      </c>
      <c r="E36" s="21">
        <v>207</v>
      </c>
      <c r="F36" s="1">
        <v>213</v>
      </c>
      <c r="G36" s="11">
        <f>(C36/D36)-1</f>
        <v>1.1428571428571428</v>
      </c>
      <c r="H36" s="11">
        <f>(E36/F36)-1</f>
        <v>-2.8169014084507005E-2</v>
      </c>
      <c r="I36" s="11">
        <f>E36/$E$56</f>
        <v>7.2306832471706025E-3</v>
      </c>
      <c r="J36" s="11">
        <f>F36/$F$56</f>
        <v>1.0343822843822844E-2</v>
      </c>
    </row>
    <row r="37" spans="1:10" x14ac:dyDescent="0.2">
      <c r="A37" s="1">
        <v>33</v>
      </c>
      <c r="B37" s="10" t="s">
        <v>48</v>
      </c>
      <c r="C37" s="1">
        <v>26</v>
      </c>
      <c r="D37" s="1">
        <v>15</v>
      </c>
      <c r="E37" s="21">
        <v>203</v>
      </c>
      <c r="F37" s="1">
        <v>127</v>
      </c>
      <c r="G37" s="11">
        <f>(C37/D37)-1</f>
        <v>0.73333333333333339</v>
      </c>
      <c r="H37" s="11">
        <f>(E37/F37)-1</f>
        <v>0.59842519685039375</v>
      </c>
      <c r="I37" s="11">
        <f>E37/$E$56</f>
        <v>7.0909598993991897E-3</v>
      </c>
      <c r="J37" s="11">
        <f>F37/$F$56</f>
        <v>6.1674436674436671E-3</v>
      </c>
    </row>
    <row r="38" spans="1:10" x14ac:dyDescent="0.2">
      <c r="A38" s="1">
        <v>34</v>
      </c>
      <c r="B38" s="10" t="s">
        <v>56</v>
      </c>
      <c r="C38" s="1">
        <v>71</v>
      </c>
      <c r="D38" s="1">
        <v>0</v>
      </c>
      <c r="E38" s="21">
        <v>201</v>
      </c>
      <c r="F38" s="1">
        <v>0</v>
      </c>
      <c r="G38" s="11">
        <v>0</v>
      </c>
      <c r="H38" s="11">
        <v>0</v>
      </c>
      <c r="I38" s="11">
        <f>E38/$E$56</f>
        <v>7.0210982255134837E-3</v>
      </c>
      <c r="J38" s="11">
        <v>0</v>
      </c>
    </row>
    <row r="39" spans="1:10" x14ac:dyDescent="0.2">
      <c r="A39" s="1">
        <v>35</v>
      </c>
      <c r="B39" s="10" t="s">
        <v>29</v>
      </c>
      <c r="C39" s="1">
        <v>80</v>
      </c>
      <c r="D39" s="1">
        <v>14</v>
      </c>
      <c r="E39" s="21">
        <v>194</v>
      </c>
      <c r="F39" s="1">
        <v>14</v>
      </c>
      <c r="G39" s="11">
        <f>(C39/D39)-1</f>
        <v>4.7142857142857144</v>
      </c>
      <c r="H39" s="11">
        <f>(E39/F39)-1</f>
        <v>12.857142857142858</v>
      </c>
      <c r="I39" s="11">
        <f>E39/$E$56</f>
        <v>6.7765823669135115E-3</v>
      </c>
      <c r="J39" s="11">
        <f>F39/$F$56</f>
        <v>6.7987567987567988E-4</v>
      </c>
    </row>
    <row r="40" spans="1:10" x14ac:dyDescent="0.2">
      <c r="A40" s="1">
        <v>36</v>
      </c>
      <c r="B40" s="10" t="s">
        <v>46</v>
      </c>
      <c r="C40" s="1">
        <v>12</v>
      </c>
      <c r="D40" s="1">
        <v>2</v>
      </c>
      <c r="E40" s="21">
        <v>145</v>
      </c>
      <c r="F40" s="1">
        <v>15</v>
      </c>
      <c r="G40" s="11">
        <f>(C40/D40)-1</f>
        <v>5</v>
      </c>
      <c r="H40" s="11">
        <f>(E40/F40)-1</f>
        <v>8.6666666666666661</v>
      </c>
      <c r="I40" s="11">
        <f>E40/$E$56</f>
        <v>5.0649713567137069E-3</v>
      </c>
      <c r="J40" s="11">
        <f>F40/$F$56</f>
        <v>7.2843822843822849E-4</v>
      </c>
    </row>
    <row r="41" spans="1:10" x14ac:dyDescent="0.2">
      <c r="A41" s="1">
        <v>37</v>
      </c>
      <c r="B41" s="10" t="s">
        <v>43</v>
      </c>
      <c r="C41" s="1">
        <v>16</v>
      </c>
      <c r="D41" s="1">
        <v>6</v>
      </c>
      <c r="E41" s="21">
        <v>118</v>
      </c>
      <c r="F41" s="1">
        <v>57</v>
      </c>
      <c r="G41" s="11">
        <f>(C41/D41)-1</f>
        <v>1.6666666666666665</v>
      </c>
      <c r="H41" s="11">
        <f>(E41/F41)-1</f>
        <v>1.0701754385964914</v>
      </c>
      <c r="I41" s="11">
        <f>E41/$E$56</f>
        <v>4.1218387592566715E-3</v>
      </c>
      <c r="J41" s="11">
        <f>F41/$F$56</f>
        <v>2.768065268065268E-3</v>
      </c>
    </row>
    <row r="42" spans="1:10" x14ac:dyDescent="0.2">
      <c r="A42" s="1">
        <v>38</v>
      </c>
      <c r="B42" s="10" t="s">
        <v>47</v>
      </c>
      <c r="C42" s="1">
        <v>12</v>
      </c>
      <c r="D42" s="1">
        <v>9</v>
      </c>
      <c r="E42" s="21">
        <v>99</v>
      </c>
      <c r="F42" s="1">
        <v>31</v>
      </c>
      <c r="G42" s="11">
        <f>(C42/D42)-1</f>
        <v>0.33333333333333326</v>
      </c>
      <c r="H42" s="11">
        <f>(E42/F42)-1</f>
        <v>2.193548387096774</v>
      </c>
      <c r="I42" s="11">
        <f>E42/$E$56</f>
        <v>3.4581528573424617E-3</v>
      </c>
      <c r="J42" s="11">
        <f>F42/$F$56</f>
        <v>1.5054390054390055E-3</v>
      </c>
    </row>
    <row r="43" spans="1:10" x14ac:dyDescent="0.2">
      <c r="A43" s="1">
        <v>39</v>
      </c>
      <c r="B43" s="10" t="s">
        <v>37</v>
      </c>
      <c r="C43" s="1">
        <v>18</v>
      </c>
      <c r="D43" s="1">
        <v>0</v>
      </c>
      <c r="E43" s="21">
        <v>94</v>
      </c>
      <c r="F43" s="1">
        <v>0</v>
      </c>
      <c r="G43" s="11">
        <v>0</v>
      </c>
      <c r="H43" s="11">
        <v>0</v>
      </c>
      <c r="I43" s="11">
        <f>E43/$E$56</f>
        <v>3.2834986726281963E-3</v>
      </c>
      <c r="J43" s="11">
        <v>0</v>
      </c>
    </row>
    <row r="44" spans="1:10" x14ac:dyDescent="0.2">
      <c r="A44" s="1">
        <v>40</v>
      </c>
      <c r="B44" s="10" t="s">
        <v>9</v>
      </c>
      <c r="C44" s="1">
        <v>3</v>
      </c>
      <c r="D44" s="1">
        <v>21</v>
      </c>
      <c r="E44" s="21">
        <v>54</v>
      </c>
      <c r="F44" s="1">
        <v>111</v>
      </c>
      <c r="G44" s="11">
        <f>(C44/D44)-1</f>
        <v>-0.85714285714285721</v>
      </c>
      <c r="H44" s="11">
        <f>(E44/F44)-1</f>
        <v>-0.51351351351351349</v>
      </c>
      <c r="I44" s="11">
        <f>E44/$E$56</f>
        <v>1.8862651949140702E-3</v>
      </c>
      <c r="J44" s="11">
        <f>F44/$F$56</f>
        <v>5.3904428904428901E-3</v>
      </c>
    </row>
    <row r="45" spans="1:10" x14ac:dyDescent="0.2">
      <c r="A45" s="1">
        <v>41</v>
      </c>
      <c r="B45" s="10" t="s">
        <v>13</v>
      </c>
      <c r="C45" s="1">
        <v>2</v>
      </c>
      <c r="D45" s="1">
        <v>1</v>
      </c>
      <c r="E45" s="21">
        <v>38</v>
      </c>
      <c r="F45" s="1">
        <v>44</v>
      </c>
      <c r="G45" s="11">
        <f>(C45/D45)-1</f>
        <v>1</v>
      </c>
      <c r="H45" s="11">
        <f>(E45/F45)-1</f>
        <v>-0.13636363636363635</v>
      </c>
      <c r="I45" s="11">
        <f>E45/$E$56</f>
        <v>1.3273718038284198E-3</v>
      </c>
      <c r="J45" s="11">
        <f>F45/$F$56</f>
        <v>2.136752136752137E-3</v>
      </c>
    </row>
    <row r="46" spans="1:10" x14ac:dyDescent="0.2">
      <c r="A46" s="1">
        <v>42</v>
      </c>
      <c r="B46" s="10" t="s">
        <v>42</v>
      </c>
      <c r="C46" s="1">
        <v>2</v>
      </c>
      <c r="D46" s="1">
        <v>0</v>
      </c>
      <c r="E46" s="21">
        <v>26</v>
      </c>
      <c r="F46" s="1">
        <v>0</v>
      </c>
      <c r="G46" s="11">
        <v>0</v>
      </c>
      <c r="H46" s="11">
        <v>0</v>
      </c>
      <c r="I46" s="11">
        <f>E46/$E$56</f>
        <v>9.0820176051418188E-4</v>
      </c>
      <c r="J46" s="11">
        <v>0</v>
      </c>
    </row>
    <row r="47" spans="1:10" x14ac:dyDescent="0.2">
      <c r="A47" s="1">
        <v>43</v>
      </c>
      <c r="B47" s="10" t="s">
        <v>16</v>
      </c>
      <c r="C47" s="1">
        <v>0</v>
      </c>
      <c r="D47" s="1">
        <v>3</v>
      </c>
      <c r="E47" s="21">
        <v>22</v>
      </c>
      <c r="F47" s="1">
        <v>17</v>
      </c>
      <c r="G47" s="11">
        <f>(C47/D47)-1</f>
        <v>-1</v>
      </c>
      <c r="H47" s="11">
        <f>(E47/F47)-1</f>
        <v>0.29411764705882359</v>
      </c>
      <c r="I47" s="11">
        <f>E47/$E$56</f>
        <v>7.6847841274276928E-4</v>
      </c>
      <c r="J47" s="11">
        <f>F47/$F$56</f>
        <v>8.2556332556332562E-4</v>
      </c>
    </row>
    <row r="48" spans="1:10" x14ac:dyDescent="0.2">
      <c r="A48" s="1">
        <v>44</v>
      </c>
      <c r="B48" s="10" t="s">
        <v>32</v>
      </c>
      <c r="C48" s="1">
        <v>1</v>
      </c>
      <c r="D48" s="1">
        <v>0</v>
      </c>
      <c r="E48" s="21">
        <v>19</v>
      </c>
      <c r="F48" s="1">
        <v>0</v>
      </c>
      <c r="G48" s="11">
        <v>0</v>
      </c>
      <c r="H48" s="11">
        <v>0</v>
      </c>
      <c r="I48" s="11">
        <f>E48/$E$56</f>
        <v>6.6368590191420989E-4</v>
      </c>
      <c r="J48" s="11">
        <v>0</v>
      </c>
    </row>
    <row r="49" spans="1:10" x14ac:dyDescent="0.2">
      <c r="A49" s="1">
        <v>45</v>
      </c>
      <c r="B49" s="10" t="s">
        <v>15</v>
      </c>
      <c r="C49" s="1">
        <v>0</v>
      </c>
      <c r="D49" s="1">
        <v>9</v>
      </c>
      <c r="E49" s="21">
        <v>16</v>
      </c>
      <c r="F49" s="1">
        <v>59</v>
      </c>
      <c r="G49" s="11">
        <f>(C49/D49)-1</f>
        <v>-1</v>
      </c>
      <c r="H49" s="11">
        <f>(E49/F49)-1</f>
        <v>-0.72881355932203395</v>
      </c>
      <c r="I49" s="11">
        <f>E49/$E$56</f>
        <v>5.5889339108565039E-4</v>
      </c>
      <c r="J49" s="11">
        <f>F49/$F$56</f>
        <v>2.865190365190365E-3</v>
      </c>
    </row>
    <row r="50" spans="1:10" x14ac:dyDescent="0.2">
      <c r="A50" s="1">
        <v>46</v>
      </c>
      <c r="B50" s="10" t="s">
        <v>36</v>
      </c>
      <c r="C50" s="1">
        <v>0</v>
      </c>
      <c r="D50" s="1">
        <v>8</v>
      </c>
      <c r="E50" s="21">
        <v>13</v>
      </c>
      <c r="F50" s="1">
        <v>68</v>
      </c>
      <c r="G50" s="11">
        <f>(C50/D50)-1</f>
        <v>-1</v>
      </c>
      <c r="H50" s="11">
        <f>(E50/F50)-1</f>
        <v>-0.80882352941176472</v>
      </c>
      <c r="I50" s="11">
        <f>E50/$E$56</f>
        <v>4.5410088025709094E-4</v>
      </c>
      <c r="J50" s="11">
        <f>F50/$F$56</f>
        <v>3.3022533022533025E-3</v>
      </c>
    </row>
    <row r="51" spans="1:10" x14ac:dyDescent="0.2">
      <c r="A51" s="1">
        <v>47</v>
      </c>
      <c r="B51" s="10" t="s">
        <v>26</v>
      </c>
      <c r="C51" s="1">
        <v>5</v>
      </c>
      <c r="D51" s="1">
        <v>0</v>
      </c>
      <c r="E51" s="21">
        <v>12</v>
      </c>
      <c r="F51" s="1">
        <v>2</v>
      </c>
      <c r="G51" s="11">
        <v>0</v>
      </c>
      <c r="H51" s="11">
        <f>(E51/F51)-1</f>
        <v>5</v>
      </c>
      <c r="I51" s="11">
        <f>E51/$E$56</f>
        <v>4.1917004331423779E-4</v>
      </c>
      <c r="J51" s="11">
        <f>F51/$F$56</f>
        <v>9.7125097125097125E-5</v>
      </c>
    </row>
    <row r="52" spans="1:10" x14ac:dyDescent="0.2">
      <c r="A52" s="1">
        <v>48</v>
      </c>
      <c r="B52" s="10" t="s">
        <v>21</v>
      </c>
      <c r="C52" s="1">
        <v>0</v>
      </c>
      <c r="D52" s="1">
        <v>3</v>
      </c>
      <c r="E52" s="21">
        <v>11</v>
      </c>
      <c r="F52" s="1">
        <v>15</v>
      </c>
      <c r="G52" s="11">
        <f>(C52/D52)-1</f>
        <v>-1</v>
      </c>
      <c r="H52" s="11">
        <f>(E52/F52)-1</f>
        <v>-0.26666666666666672</v>
      </c>
      <c r="I52" s="11">
        <f>E52/$E$56</f>
        <v>3.8423920637138464E-4</v>
      </c>
      <c r="J52" s="11">
        <f>F52/$F$56</f>
        <v>7.2843822843822849E-4</v>
      </c>
    </row>
    <row r="53" spans="1:10" x14ac:dyDescent="0.2">
      <c r="A53" s="1">
        <v>49</v>
      </c>
      <c r="B53" s="10" t="s">
        <v>39</v>
      </c>
      <c r="C53" s="1">
        <v>0</v>
      </c>
      <c r="D53" s="1">
        <v>0</v>
      </c>
      <c r="E53" s="21">
        <v>1</v>
      </c>
      <c r="F53" s="1">
        <v>0</v>
      </c>
      <c r="G53" s="11">
        <v>0</v>
      </c>
      <c r="H53" s="11">
        <v>0</v>
      </c>
      <c r="I53" s="11">
        <f>E53/$E$56</f>
        <v>3.4930836942853149E-5</v>
      </c>
      <c r="J53" s="11">
        <v>0</v>
      </c>
    </row>
    <row r="54" spans="1:10" x14ac:dyDescent="0.2">
      <c r="A54" s="1">
        <v>50</v>
      </c>
      <c r="B54" s="10" t="s">
        <v>33</v>
      </c>
      <c r="C54" s="1">
        <v>0</v>
      </c>
      <c r="D54" s="1">
        <v>22</v>
      </c>
      <c r="E54" s="21">
        <v>0</v>
      </c>
      <c r="F54" s="1">
        <v>243</v>
      </c>
      <c r="G54" s="11">
        <f>(C54/D54)-1</f>
        <v>-1</v>
      </c>
      <c r="H54" s="11">
        <f>(E54/F54)-1</f>
        <v>-1</v>
      </c>
      <c r="I54" s="11">
        <v>0</v>
      </c>
      <c r="J54" s="11">
        <f>F54/$F$56</f>
        <v>1.18006993006993E-2</v>
      </c>
    </row>
    <row r="55" spans="1:10" x14ac:dyDescent="0.2">
      <c r="B55" s="10" t="s">
        <v>58</v>
      </c>
      <c r="C55" s="1">
        <v>17</v>
      </c>
      <c r="D55" s="1">
        <v>17</v>
      </c>
      <c r="E55" s="21">
        <v>194</v>
      </c>
      <c r="F55" s="1">
        <v>82</v>
      </c>
      <c r="G55" s="11">
        <f>(C55/D55)-1</f>
        <v>0</v>
      </c>
      <c r="H55" s="11">
        <f>(E55/F55)-1</f>
        <v>1.3658536585365852</v>
      </c>
      <c r="I55" s="11">
        <f t="shared" ref="I31:I56" si="0">E55/$E$56</f>
        <v>6.7765823669135115E-3</v>
      </c>
      <c r="J55" s="11">
        <f>F55/$F$56</f>
        <v>3.982128982128982E-3</v>
      </c>
    </row>
    <row r="56" spans="1:10" s="4" customFormat="1" x14ac:dyDescent="0.2">
      <c r="B56" s="3" t="s">
        <v>59</v>
      </c>
      <c r="C56" s="4">
        <v>2973</v>
      </c>
      <c r="D56" s="4">
        <v>3596</v>
      </c>
      <c r="E56" s="4">
        <v>28628</v>
      </c>
      <c r="F56" s="4">
        <v>20592</v>
      </c>
      <c r="G56" s="5">
        <f>(C56/D56)-1</f>
        <v>-0.17324805339265847</v>
      </c>
      <c r="H56" s="5">
        <f>(E56/F56)-1</f>
        <v>0.39024864024864026</v>
      </c>
      <c r="I56" s="5">
        <f t="shared" si="0"/>
        <v>1</v>
      </c>
      <c r="J56" s="5">
        <f>F56/$F$56</f>
        <v>1</v>
      </c>
    </row>
    <row r="57" spans="1:10" x14ac:dyDescent="0.2">
      <c r="B57" s="10" t="s">
        <v>3</v>
      </c>
      <c r="G57" s="11"/>
      <c r="H57" s="11"/>
      <c r="I57" s="11"/>
      <c r="J57" s="11"/>
    </row>
  </sheetData>
  <sortState xmlns:xlrd2="http://schemas.microsoft.com/office/spreadsheetml/2017/richdata2" ref="B5:J54">
    <sortCondition descending="1" ref="E5:E54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2017-01-11T12:55:00Z</cp:lastPrinted>
  <dcterms:created xsi:type="dcterms:W3CDTF">2005-03-09T11:14:40Z</dcterms:created>
  <dcterms:modified xsi:type="dcterms:W3CDTF">2021-10-04T14:47:34Z</dcterms:modified>
</cp:coreProperties>
</file>