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08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augusti/WEBBEN/"/>
    </mc:Choice>
  </mc:AlternateContent>
  <xr:revisionPtr revIDLastSave="0" documentId="13_ncr:1_{72400317-8833-D04B-919B-99E13550844A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K10-2108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1" i="3" l="1"/>
  <c r="M51" i="3"/>
  <c r="L51" i="3"/>
  <c r="K51" i="3"/>
  <c r="F51" i="3"/>
  <c r="E51" i="3"/>
  <c r="D51" i="3"/>
  <c r="J51" i="3" s="1"/>
  <c r="H51" i="3" s="1"/>
  <c r="C51" i="3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I50" i="3"/>
  <c r="G50" i="3" s="1"/>
  <c r="J50" i="3"/>
  <c r="H50" i="3" s="1"/>
  <c r="Q50" i="3"/>
  <c r="O50" i="3" s="1"/>
  <c r="R50" i="3"/>
  <c r="P50" i="3" s="1"/>
  <c r="Q51" i="3"/>
  <c r="O51" i="3" s="1"/>
  <c r="R51" i="3"/>
  <c r="P51" i="3" s="1"/>
  <c r="I51" i="3" l="1"/>
  <c r="G51" i="3" s="1"/>
  <c r="H14" i="3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R47" i="3" l="1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<sst xmlns="http://schemas.openxmlformats.org/spreadsheetml/2006/main" count="57" uniqueCount="53">
  <si>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</si>
  <si>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</si>
  <si>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</si>
  <si>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</si>
  <si>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</si>
  <si>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</si>
  <si>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</si>
  <si>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</si>
  <si>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</si>
  <si>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</si>
  <si>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</si>
  <si>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</si>
  <si>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</si>
  <si>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</si>
  <si>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</si>
  <si>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</si>
  <si>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</si>
  <si>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</si>
  <si>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</si>
  <si>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</si>
  <si>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</si>
  <si>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</si>
  <si>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</si>
  <si>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</si>
  <si>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</si>
  <si>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</si>
  <si>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</si>
  <si>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</si>
  <si>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</si>
  <si>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</si>
  <si>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</si>
  <si>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</si>
  <si>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</si>
  <si>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</si>
  <si>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</si>
  <si>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</si>
  <si>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</si>
  <si>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</si>
  <si>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</si>
  <si>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</si>
  <si>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</si>
  <si>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</si>
  <si>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</si>
  <si>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</si>
  <si>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</si>
  <si>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</si>
  <si>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</si>
  <si>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</si>
  <si>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</si>
  <si>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MG</t>
  </si>
  <si>
    <t>januari-augusti</t>
  </si>
  <si>
    <t>augusti</t>
  </si>
  <si>
    <t>2021.09.01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</si>
</sst>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14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2"/>
  <sheetViews>
    <sheetView tabSelected="1" zoomScaleNormal="100" workbookViewId="0">
      <selection activeCell="C5" sqref="C5:J5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52</v>
      </c>
    </row>
    <row r="5" spans="1:18" x14ac:dyDescent="0.15">
      <c r="C5" s="55" t="s">
        <v>51</v>
      </c>
      <c r="D5" s="56"/>
      <c r="E5" s="56"/>
      <c r="F5" s="56"/>
      <c r="G5" s="56"/>
      <c r="H5" s="56"/>
      <c r="I5" s="56"/>
      <c r="J5" s="57"/>
      <c r="K5" s="55" t="s">
        <v>50</v>
      </c>
      <c r="L5" s="56"/>
      <c r="M5" s="56"/>
      <c r="N5" s="56"/>
      <c r="O5" s="56"/>
      <c r="P5" s="56"/>
      <c r="Q5" s="58"/>
      <c r="R5" s="59"/>
    </row>
    <row r="6" spans="1:18" x14ac:dyDescent="0.15">
      <c r="C6" s="60" t="s">
        <v>38</v>
      </c>
      <c r="D6" s="51"/>
      <c r="E6" s="51" t="s">
        <v>39</v>
      </c>
      <c r="F6" s="51"/>
      <c r="G6" s="51" t="s">
        <v>43</v>
      </c>
      <c r="H6" s="53"/>
      <c r="I6" s="53" t="s">
        <v>41</v>
      </c>
      <c r="J6" s="54"/>
      <c r="K6" s="60" t="s">
        <v>38</v>
      </c>
      <c r="L6" s="51"/>
      <c r="M6" s="51" t="s">
        <v>39</v>
      </c>
      <c r="N6" s="51"/>
      <c r="O6" s="51" t="s">
        <v>43</v>
      </c>
      <c r="P6" s="53"/>
      <c r="Q6" s="51" t="s">
        <v>41</v>
      </c>
      <c r="R6" s="52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3</v>
      </c>
      <c r="D9" s="17">
        <v>3</v>
      </c>
      <c r="E9" s="17">
        <v>30</v>
      </c>
      <c r="F9" s="44">
        <v>16</v>
      </c>
      <c r="G9" s="41">
        <f t="shared" ref="G9:H25" si="0">IF(E9=0,"",SUM(E9/I9))</f>
        <v>0.90909090909090906</v>
      </c>
      <c r="H9" s="26">
        <f t="shared" si="0"/>
        <v>0.84210526315789469</v>
      </c>
      <c r="I9" s="30">
        <f>SUM(C9,E9)</f>
        <v>33</v>
      </c>
      <c r="J9" s="28">
        <f>SUM(D9,F9)</f>
        <v>19</v>
      </c>
      <c r="K9" s="16">
        <v>33</v>
      </c>
      <c r="L9" s="17">
        <v>22</v>
      </c>
      <c r="M9" s="17">
        <v>115</v>
      </c>
      <c r="N9" s="44">
        <v>114</v>
      </c>
      <c r="O9" s="41">
        <f t="shared" ref="O9:P45" si="1">IF(M9=0,"",SUM(M9/Q9))</f>
        <v>0.77702702702702697</v>
      </c>
      <c r="P9" s="26">
        <f t="shared" si="1"/>
        <v>0.83823529411764708</v>
      </c>
      <c r="Q9" s="28">
        <f>SUM(K9,M9)</f>
        <v>148</v>
      </c>
      <c r="R9" s="24">
        <f>SUM(L9,N9)</f>
        <v>136</v>
      </c>
    </row>
    <row r="10" spans="1:18" x14ac:dyDescent="0.15">
      <c r="A10" s="1"/>
      <c r="B10" s="21" t="s">
        <v>3</v>
      </c>
      <c r="C10" s="18">
        <v>489</v>
      </c>
      <c r="D10" s="39">
        <v>734</v>
      </c>
      <c r="E10" s="39">
        <v>538</v>
      </c>
      <c r="F10" s="45">
        <v>846</v>
      </c>
      <c r="G10" s="42">
        <f t="shared" si="0"/>
        <v>0.52385589094449858</v>
      </c>
      <c r="H10" s="27">
        <f t="shared" si="0"/>
        <v>0.53544303797468351</v>
      </c>
      <c r="I10" s="31">
        <f t="shared" ref="I10:I45" si="2">SUM(C10,E10)</f>
        <v>1027</v>
      </c>
      <c r="J10" s="29">
        <f t="shared" ref="J10:J45" si="3">SUM(D10,F10)</f>
        <v>1580</v>
      </c>
      <c r="K10" s="18">
        <v>4875</v>
      </c>
      <c r="L10" s="39">
        <v>4777</v>
      </c>
      <c r="M10" s="39">
        <v>6972</v>
      </c>
      <c r="N10" s="45">
        <v>6764</v>
      </c>
      <c r="O10" s="42">
        <f t="shared" si="1"/>
        <v>0.58850341858698407</v>
      </c>
      <c r="P10" s="27">
        <f t="shared" si="1"/>
        <v>0.58608439476648466</v>
      </c>
      <c r="Q10" s="29">
        <f t="shared" ref="Q10:Q45" si="4">SUM(K10,M10)</f>
        <v>11847</v>
      </c>
      <c r="R10" s="25">
        <f t="shared" ref="R10:R45" si="5">SUM(L10,N10)</f>
        <v>11541</v>
      </c>
    </row>
    <row r="11" spans="1:18" x14ac:dyDescent="0.15">
      <c r="A11" s="1"/>
      <c r="B11" s="21" t="s">
        <v>4</v>
      </c>
      <c r="C11" s="18">
        <v>312</v>
      </c>
      <c r="D11" s="39">
        <v>278</v>
      </c>
      <c r="E11" s="39">
        <v>878</v>
      </c>
      <c r="F11" s="45">
        <v>945</v>
      </c>
      <c r="G11" s="42">
        <f t="shared" si="0"/>
        <v>0.73781512605042021</v>
      </c>
      <c r="H11" s="27">
        <f t="shared" si="0"/>
        <v>0.77269010629599344</v>
      </c>
      <c r="I11" s="31">
        <f t="shared" si="2"/>
        <v>1190</v>
      </c>
      <c r="J11" s="29">
        <f t="shared" si="3"/>
        <v>1223</v>
      </c>
      <c r="K11" s="18">
        <v>2531</v>
      </c>
      <c r="L11" s="39">
        <v>1975</v>
      </c>
      <c r="M11" s="39">
        <v>9215</v>
      </c>
      <c r="N11" s="45">
        <v>8252</v>
      </c>
      <c r="O11" s="42">
        <f t="shared" si="1"/>
        <v>0.78452239060105566</v>
      </c>
      <c r="P11" s="27">
        <f t="shared" si="1"/>
        <v>0.80688373912193212</v>
      </c>
      <c r="Q11" s="29">
        <f t="shared" si="4"/>
        <v>11746</v>
      </c>
      <c r="R11" s="25">
        <f t="shared" si="5"/>
        <v>10227</v>
      </c>
    </row>
    <row r="12" spans="1:18" x14ac:dyDescent="0.15">
      <c r="A12" s="1"/>
      <c r="B12" s="22" t="s">
        <v>45</v>
      </c>
      <c r="C12" s="18">
        <v>0</v>
      </c>
      <c r="D12" s="39">
        <v>0</v>
      </c>
      <c r="E12" s="39">
        <v>1</v>
      </c>
      <c r="F12" s="45">
        <v>0</v>
      </c>
      <c r="G12" s="42">
        <f t="shared" si="0"/>
        <v>1</v>
      </c>
      <c r="H12" s="27" t="str">
        <f t="shared" si="0"/>
        <v/>
      </c>
      <c r="I12" s="31">
        <f t="shared" si="2"/>
        <v>1</v>
      </c>
      <c r="J12" s="29">
        <f t="shared" si="3"/>
        <v>0</v>
      </c>
      <c r="K12" s="18">
        <v>0</v>
      </c>
      <c r="L12" s="39">
        <v>0</v>
      </c>
      <c r="M12" s="39">
        <v>5</v>
      </c>
      <c r="N12" s="45">
        <v>0</v>
      </c>
      <c r="O12" s="42">
        <f t="shared" si="1"/>
        <v>1</v>
      </c>
      <c r="P12" s="27" t="str">
        <f t="shared" si="1"/>
        <v/>
      </c>
      <c r="Q12" s="29">
        <f t="shared" si="4"/>
        <v>5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0</v>
      </c>
      <c r="D13" s="39">
        <v>0</v>
      </c>
      <c r="E13" s="39">
        <v>2</v>
      </c>
      <c r="F13" s="45">
        <v>0</v>
      </c>
      <c r="G13" s="42">
        <f t="shared" si="0"/>
        <v>1</v>
      </c>
      <c r="H13" s="27" t="str">
        <f t="shared" si="0"/>
        <v/>
      </c>
      <c r="I13" s="31">
        <f t="shared" si="2"/>
        <v>2</v>
      </c>
      <c r="J13" s="29">
        <f t="shared" si="3"/>
        <v>0</v>
      </c>
      <c r="K13" s="18">
        <v>5</v>
      </c>
      <c r="L13" s="39">
        <v>3</v>
      </c>
      <c r="M13" s="39">
        <v>22</v>
      </c>
      <c r="N13" s="45">
        <v>1</v>
      </c>
      <c r="O13" s="42">
        <f t="shared" si="1"/>
        <v>0.81481481481481477</v>
      </c>
      <c r="P13" s="27">
        <f t="shared" si="1"/>
        <v>0.25</v>
      </c>
      <c r="Q13" s="29">
        <f t="shared" si="4"/>
        <v>27</v>
      </c>
      <c r="R13" s="25">
        <f t="shared" si="5"/>
        <v>4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208</v>
      </c>
      <c r="D15" s="39">
        <v>156</v>
      </c>
      <c r="E15" s="39">
        <v>103</v>
      </c>
      <c r="F15" s="45">
        <v>213</v>
      </c>
      <c r="G15" s="42">
        <f t="shared" si="0"/>
        <v>0.3311897106109325</v>
      </c>
      <c r="H15" s="27">
        <f t="shared" si="0"/>
        <v>0.57723577235772361</v>
      </c>
      <c r="I15" s="31">
        <f t="shared" si="2"/>
        <v>311</v>
      </c>
      <c r="J15" s="29">
        <f t="shared" si="3"/>
        <v>369</v>
      </c>
      <c r="K15" s="18">
        <v>1316</v>
      </c>
      <c r="L15" s="39">
        <v>688</v>
      </c>
      <c r="M15" s="39">
        <v>1738</v>
      </c>
      <c r="N15" s="45">
        <v>1127</v>
      </c>
      <c r="O15" s="42">
        <f t="shared" si="1"/>
        <v>0.56908971840209566</v>
      </c>
      <c r="P15" s="27">
        <f t="shared" si="1"/>
        <v>0.62093663911845731</v>
      </c>
      <c r="Q15" s="29">
        <f t="shared" si="4"/>
        <v>3054</v>
      </c>
      <c r="R15" s="25">
        <f t="shared" si="5"/>
        <v>1815</v>
      </c>
    </row>
    <row r="16" spans="1:18" x14ac:dyDescent="0.15">
      <c r="A16" s="1"/>
      <c r="B16" s="21" t="s">
        <v>8</v>
      </c>
      <c r="C16" s="18">
        <v>183</v>
      </c>
      <c r="D16" s="19">
        <v>107</v>
      </c>
      <c r="E16" s="19">
        <v>297</v>
      </c>
      <c r="F16" s="46">
        <v>52</v>
      </c>
      <c r="G16" s="42">
        <f t="shared" si="0"/>
        <v>0.61875000000000002</v>
      </c>
      <c r="H16" s="27">
        <f t="shared" si="0"/>
        <v>0.32704402515723269</v>
      </c>
      <c r="I16" s="31">
        <f t="shared" si="2"/>
        <v>480</v>
      </c>
      <c r="J16" s="29">
        <f t="shared" si="3"/>
        <v>159</v>
      </c>
      <c r="K16" s="18">
        <v>914</v>
      </c>
      <c r="L16" s="19">
        <v>737</v>
      </c>
      <c r="M16" s="19">
        <v>837</v>
      </c>
      <c r="N16" s="46">
        <v>383</v>
      </c>
      <c r="O16" s="42">
        <f t="shared" si="1"/>
        <v>0.47801256424900057</v>
      </c>
      <c r="P16" s="27">
        <f t="shared" si="1"/>
        <v>0.34196428571428572</v>
      </c>
      <c r="Q16" s="29">
        <f t="shared" si="4"/>
        <v>1751</v>
      </c>
      <c r="R16" s="25">
        <f t="shared" si="5"/>
        <v>1120</v>
      </c>
    </row>
    <row r="17" spans="1:18" x14ac:dyDescent="0.15">
      <c r="A17" s="1"/>
      <c r="B17" s="21" t="s">
        <v>9</v>
      </c>
      <c r="C17" s="18">
        <v>1</v>
      </c>
      <c r="D17" s="19">
        <v>0</v>
      </c>
      <c r="E17" s="19">
        <v>0</v>
      </c>
      <c r="F17" s="46">
        <v>1</v>
      </c>
      <c r="G17" s="42" t="str">
        <f t="shared" si="0"/>
        <v/>
      </c>
      <c r="H17" s="27">
        <f t="shared" si="0"/>
        <v>1</v>
      </c>
      <c r="I17" s="31">
        <f t="shared" si="2"/>
        <v>1</v>
      </c>
      <c r="J17" s="29">
        <f t="shared" si="3"/>
        <v>1</v>
      </c>
      <c r="K17" s="18">
        <v>2</v>
      </c>
      <c r="L17" s="19">
        <v>3</v>
      </c>
      <c r="M17" s="19">
        <v>4</v>
      </c>
      <c r="N17" s="46">
        <v>6</v>
      </c>
      <c r="O17" s="42">
        <f t="shared" si="1"/>
        <v>0.66666666666666663</v>
      </c>
      <c r="P17" s="27">
        <f t="shared" si="1"/>
        <v>0.66666666666666663</v>
      </c>
      <c r="Q17" s="29">
        <f t="shared" si="4"/>
        <v>6</v>
      </c>
      <c r="R17" s="25">
        <f t="shared" si="5"/>
        <v>9</v>
      </c>
    </row>
    <row r="18" spans="1:18" x14ac:dyDescent="0.15">
      <c r="A18" s="1"/>
      <c r="B18" s="21" t="s">
        <v>10</v>
      </c>
      <c r="C18" s="18">
        <v>302</v>
      </c>
      <c r="D18" s="19">
        <v>306</v>
      </c>
      <c r="E18" s="19">
        <v>81</v>
      </c>
      <c r="F18" s="46">
        <v>212</v>
      </c>
      <c r="G18" s="42">
        <f t="shared" si="0"/>
        <v>0.21148825065274152</v>
      </c>
      <c r="H18" s="27">
        <f t="shared" si="0"/>
        <v>0.40926640926640928</v>
      </c>
      <c r="I18" s="31">
        <f t="shared" si="2"/>
        <v>383</v>
      </c>
      <c r="J18" s="29">
        <f t="shared" si="3"/>
        <v>518</v>
      </c>
      <c r="K18" s="18">
        <v>2376</v>
      </c>
      <c r="L18" s="19">
        <v>2114</v>
      </c>
      <c r="M18" s="19">
        <v>1322</v>
      </c>
      <c r="N18" s="46">
        <v>1291</v>
      </c>
      <c r="O18" s="42">
        <f t="shared" si="1"/>
        <v>0.35749053542455383</v>
      </c>
      <c r="P18" s="27">
        <f t="shared" si="1"/>
        <v>0.37914831130690163</v>
      </c>
      <c r="Q18" s="29">
        <f t="shared" si="4"/>
        <v>3698</v>
      </c>
      <c r="R18" s="25">
        <f t="shared" si="5"/>
        <v>3405</v>
      </c>
    </row>
    <row r="19" spans="1:18" x14ac:dyDescent="0.15">
      <c r="A19" s="1"/>
      <c r="B19" s="21" t="s">
        <v>11</v>
      </c>
      <c r="C19" s="18">
        <v>359</v>
      </c>
      <c r="D19" s="19">
        <v>292</v>
      </c>
      <c r="E19" s="19">
        <v>710</v>
      </c>
      <c r="F19" s="46">
        <v>441</v>
      </c>
      <c r="G19" s="42">
        <f t="shared" si="0"/>
        <v>0.66417212347988774</v>
      </c>
      <c r="H19" s="27">
        <f t="shared" si="0"/>
        <v>0.60163710777626189</v>
      </c>
      <c r="I19" s="31">
        <f t="shared" si="2"/>
        <v>1069</v>
      </c>
      <c r="J19" s="29">
        <f t="shared" si="3"/>
        <v>733</v>
      </c>
      <c r="K19" s="18">
        <v>1737</v>
      </c>
      <c r="L19" s="19">
        <v>1781</v>
      </c>
      <c r="M19" s="19">
        <v>3029</v>
      </c>
      <c r="N19" s="46">
        <v>2093</v>
      </c>
      <c r="O19" s="42">
        <f t="shared" si="1"/>
        <v>0.63554343264792279</v>
      </c>
      <c r="P19" s="27">
        <f t="shared" si="1"/>
        <v>0.54026845637583898</v>
      </c>
      <c r="Q19" s="29">
        <f t="shared" si="4"/>
        <v>4766</v>
      </c>
      <c r="R19" s="25">
        <f t="shared" si="5"/>
        <v>3874</v>
      </c>
    </row>
    <row r="20" spans="1:18" x14ac:dyDescent="0.15">
      <c r="A20" s="1"/>
      <c r="B20" s="21" t="s">
        <v>12</v>
      </c>
      <c r="C20" s="18">
        <v>35</v>
      </c>
      <c r="D20" s="19">
        <v>57</v>
      </c>
      <c r="E20" s="19">
        <v>38</v>
      </c>
      <c r="F20" s="46">
        <v>82</v>
      </c>
      <c r="G20" s="42">
        <f t="shared" si="0"/>
        <v>0.52054794520547942</v>
      </c>
      <c r="H20" s="27">
        <f t="shared" si="0"/>
        <v>0.58992805755395683</v>
      </c>
      <c r="I20" s="31">
        <f t="shared" si="2"/>
        <v>73</v>
      </c>
      <c r="J20" s="29">
        <f t="shared" si="3"/>
        <v>139</v>
      </c>
      <c r="K20" s="18">
        <v>281</v>
      </c>
      <c r="L20" s="19">
        <v>395</v>
      </c>
      <c r="M20" s="19">
        <v>441</v>
      </c>
      <c r="N20" s="46">
        <v>453</v>
      </c>
      <c r="O20" s="42">
        <f t="shared" si="1"/>
        <v>0.61080332409972304</v>
      </c>
      <c r="P20" s="27">
        <f t="shared" si="1"/>
        <v>0.53419811320754718</v>
      </c>
      <c r="Q20" s="29">
        <f t="shared" si="4"/>
        <v>722</v>
      </c>
      <c r="R20" s="25">
        <f t="shared" si="5"/>
        <v>848</v>
      </c>
    </row>
    <row r="21" spans="1:18" x14ac:dyDescent="0.15">
      <c r="A21" s="1"/>
      <c r="B21" s="21" t="s">
        <v>13</v>
      </c>
      <c r="C21" s="18">
        <v>399</v>
      </c>
      <c r="D21" s="19">
        <v>482</v>
      </c>
      <c r="E21" s="19">
        <v>291</v>
      </c>
      <c r="F21" s="46">
        <v>309</v>
      </c>
      <c r="G21" s="42">
        <f t="shared" si="0"/>
        <v>0.42173913043478262</v>
      </c>
      <c r="H21" s="27">
        <f t="shared" si="0"/>
        <v>0.39064475347661187</v>
      </c>
      <c r="I21" s="31">
        <f t="shared" si="2"/>
        <v>690</v>
      </c>
      <c r="J21" s="29">
        <f t="shared" si="3"/>
        <v>791</v>
      </c>
      <c r="K21" s="18">
        <v>3121</v>
      </c>
      <c r="L21" s="19">
        <v>2100</v>
      </c>
      <c r="M21" s="19">
        <v>2230</v>
      </c>
      <c r="N21" s="46">
        <v>1866</v>
      </c>
      <c r="O21" s="42">
        <f t="shared" si="1"/>
        <v>0.4167445337320127</v>
      </c>
      <c r="P21" s="27">
        <f t="shared" si="1"/>
        <v>0.47049924357034795</v>
      </c>
      <c r="Q21" s="29">
        <f t="shared" si="4"/>
        <v>5351</v>
      </c>
      <c r="R21" s="25">
        <f t="shared" si="5"/>
        <v>3966</v>
      </c>
    </row>
    <row r="22" spans="1:18" x14ac:dyDescent="0.15">
      <c r="A22" s="1"/>
      <c r="B22" s="21" t="s">
        <v>14</v>
      </c>
      <c r="C22" s="18">
        <v>7</v>
      </c>
      <c r="D22" s="19">
        <v>4</v>
      </c>
      <c r="E22" s="19">
        <v>0</v>
      </c>
      <c r="F22" s="46">
        <v>0</v>
      </c>
      <c r="G22" s="42" t="str">
        <f t="shared" si="0"/>
        <v/>
      </c>
      <c r="H22" s="27" t="str">
        <f t="shared" si="0"/>
        <v/>
      </c>
      <c r="I22" s="31">
        <f t="shared" si="2"/>
        <v>7</v>
      </c>
      <c r="J22" s="29">
        <f t="shared" si="3"/>
        <v>4</v>
      </c>
      <c r="K22" s="18">
        <v>28</v>
      </c>
      <c r="L22" s="19">
        <v>26</v>
      </c>
      <c r="M22" s="19">
        <v>7</v>
      </c>
      <c r="N22" s="46">
        <v>2</v>
      </c>
      <c r="O22" s="42">
        <f t="shared" si="1"/>
        <v>0.2</v>
      </c>
      <c r="P22" s="27">
        <f t="shared" si="1"/>
        <v>7.1428571428571425E-2</v>
      </c>
      <c r="Q22" s="29">
        <f t="shared" si="4"/>
        <v>35</v>
      </c>
      <c r="R22" s="25">
        <f t="shared" si="5"/>
        <v>28</v>
      </c>
    </row>
    <row r="23" spans="1:18" x14ac:dyDescent="0.15">
      <c r="A23" s="1"/>
      <c r="B23" s="21" t="s">
        <v>15</v>
      </c>
      <c r="C23" s="18">
        <v>2</v>
      </c>
      <c r="D23" s="19">
        <v>24</v>
      </c>
      <c r="E23" s="19">
        <v>13</v>
      </c>
      <c r="F23" s="46">
        <v>7</v>
      </c>
      <c r="G23" s="42">
        <f t="shared" si="0"/>
        <v>0.8666666666666667</v>
      </c>
      <c r="H23" s="27">
        <f t="shared" si="0"/>
        <v>0.22580645161290322</v>
      </c>
      <c r="I23" s="31">
        <f t="shared" si="2"/>
        <v>15</v>
      </c>
      <c r="J23" s="29">
        <f t="shared" si="3"/>
        <v>31</v>
      </c>
      <c r="K23" s="18">
        <v>57</v>
      </c>
      <c r="L23" s="19">
        <v>98</v>
      </c>
      <c r="M23" s="19">
        <v>95</v>
      </c>
      <c r="N23" s="46">
        <v>108</v>
      </c>
      <c r="O23" s="42">
        <f t="shared" si="1"/>
        <v>0.625</v>
      </c>
      <c r="P23" s="27">
        <f t="shared" si="1"/>
        <v>0.52427184466019416</v>
      </c>
      <c r="Q23" s="29">
        <f t="shared" si="4"/>
        <v>152</v>
      </c>
      <c r="R23" s="25">
        <f t="shared" si="5"/>
        <v>206</v>
      </c>
    </row>
    <row r="24" spans="1:18" x14ac:dyDescent="0.15">
      <c r="A24" s="1"/>
      <c r="B24" s="21" t="s">
        <v>16</v>
      </c>
      <c r="C24" s="18">
        <v>10</v>
      </c>
      <c r="D24" s="19">
        <v>5</v>
      </c>
      <c r="E24" s="19">
        <v>7</v>
      </c>
      <c r="F24" s="46">
        <v>135</v>
      </c>
      <c r="G24" s="42">
        <f t="shared" si="0"/>
        <v>0.41176470588235292</v>
      </c>
      <c r="H24" s="27">
        <f t="shared" si="0"/>
        <v>0.9642857142857143</v>
      </c>
      <c r="I24" s="31">
        <f t="shared" si="2"/>
        <v>17</v>
      </c>
      <c r="J24" s="29">
        <f t="shared" si="3"/>
        <v>140</v>
      </c>
      <c r="K24" s="18">
        <v>94</v>
      </c>
      <c r="L24" s="19">
        <v>35</v>
      </c>
      <c r="M24" s="19">
        <v>187</v>
      </c>
      <c r="N24" s="46">
        <v>412</v>
      </c>
      <c r="O24" s="42">
        <f t="shared" si="1"/>
        <v>0.66548042704626331</v>
      </c>
      <c r="P24" s="27">
        <f t="shared" si="1"/>
        <v>0.92170022371364657</v>
      </c>
      <c r="Q24" s="29">
        <f t="shared" si="4"/>
        <v>281</v>
      </c>
      <c r="R24" s="25">
        <f t="shared" si="5"/>
        <v>447</v>
      </c>
    </row>
    <row r="25" spans="1:18" x14ac:dyDescent="0.15">
      <c r="A25" s="1"/>
      <c r="B25" s="21" t="s">
        <v>17</v>
      </c>
      <c r="C25" s="18">
        <v>1827</v>
      </c>
      <c r="D25" s="19">
        <v>2045</v>
      </c>
      <c r="E25" s="19">
        <v>511</v>
      </c>
      <c r="F25" s="46">
        <v>774</v>
      </c>
      <c r="G25" s="42">
        <f t="shared" si="0"/>
        <v>0.21856287425149701</v>
      </c>
      <c r="H25" s="27">
        <f t="shared" si="0"/>
        <v>0.27456544874068817</v>
      </c>
      <c r="I25" s="31">
        <f t="shared" si="2"/>
        <v>2338</v>
      </c>
      <c r="J25" s="29">
        <f t="shared" si="3"/>
        <v>2819</v>
      </c>
      <c r="K25" s="18">
        <v>12278</v>
      </c>
      <c r="L25" s="19">
        <v>9776</v>
      </c>
      <c r="M25" s="19">
        <v>7084</v>
      </c>
      <c r="N25" s="46">
        <v>6700</v>
      </c>
      <c r="O25" s="42">
        <f t="shared" si="1"/>
        <v>0.3658712942877802</v>
      </c>
      <c r="P25" s="27">
        <f t="shared" si="1"/>
        <v>0.40665210002427776</v>
      </c>
      <c r="Q25" s="29">
        <f t="shared" si="4"/>
        <v>19362</v>
      </c>
      <c r="R25" s="25">
        <f t="shared" si="5"/>
        <v>16476</v>
      </c>
    </row>
    <row r="26" spans="1:18" x14ac:dyDescent="0.15">
      <c r="A26" s="1"/>
      <c r="B26" s="21" t="s">
        <v>18</v>
      </c>
      <c r="C26" s="18">
        <v>3</v>
      </c>
      <c r="D26" s="19">
        <v>0</v>
      </c>
      <c r="E26" s="19">
        <v>2</v>
      </c>
      <c r="F26" s="46">
        <v>3</v>
      </c>
      <c r="G26" s="42">
        <f t="shared" ref="G26:H45" si="6">IF(E26=0,"",SUM(E26/I26))</f>
        <v>0.4</v>
      </c>
      <c r="H26" s="27">
        <f t="shared" si="6"/>
        <v>1</v>
      </c>
      <c r="I26" s="31">
        <f t="shared" si="2"/>
        <v>5</v>
      </c>
      <c r="J26" s="29">
        <f t="shared" si="3"/>
        <v>3</v>
      </c>
      <c r="K26" s="18">
        <v>12</v>
      </c>
      <c r="L26" s="19">
        <v>11</v>
      </c>
      <c r="M26" s="19">
        <v>16</v>
      </c>
      <c r="N26" s="46">
        <v>15</v>
      </c>
      <c r="O26" s="42">
        <f t="shared" si="1"/>
        <v>0.5714285714285714</v>
      </c>
      <c r="P26" s="27">
        <f t="shared" si="1"/>
        <v>0.57692307692307687</v>
      </c>
      <c r="Q26" s="29">
        <f t="shared" si="4"/>
        <v>28</v>
      </c>
      <c r="R26" s="25">
        <f t="shared" si="5"/>
        <v>26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22</v>
      </c>
      <c r="D28" s="19">
        <v>42</v>
      </c>
      <c r="E28" s="19">
        <v>29</v>
      </c>
      <c r="F28" s="46">
        <v>28</v>
      </c>
      <c r="G28" s="42">
        <f t="shared" si="6"/>
        <v>0.56862745098039214</v>
      </c>
      <c r="H28" s="27">
        <f t="shared" si="6"/>
        <v>0.4</v>
      </c>
      <c r="I28" s="31">
        <f t="shared" si="2"/>
        <v>51</v>
      </c>
      <c r="J28" s="29">
        <f t="shared" si="3"/>
        <v>70</v>
      </c>
      <c r="K28" s="18">
        <v>197</v>
      </c>
      <c r="L28" s="19">
        <v>361</v>
      </c>
      <c r="M28" s="19">
        <v>291</v>
      </c>
      <c r="N28" s="46">
        <v>364</v>
      </c>
      <c r="O28" s="42">
        <f t="shared" si="1"/>
        <v>0.59631147540983609</v>
      </c>
      <c r="P28" s="27">
        <f t="shared" si="1"/>
        <v>0.50206896551724134</v>
      </c>
      <c r="Q28" s="29">
        <f t="shared" si="4"/>
        <v>488</v>
      </c>
      <c r="R28" s="25">
        <f t="shared" si="5"/>
        <v>725</v>
      </c>
    </row>
    <row r="29" spans="1:18" x14ac:dyDescent="0.15">
      <c r="A29" s="1"/>
      <c r="B29" s="21" t="s">
        <v>20</v>
      </c>
      <c r="C29" s="18">
        <v>53</v>
      </c>
      <c r="D29" s="19">
        <v>43</v>
      </c>
      <c r="E29" s="19">
        <v>59</v>
      </c>
      <c r="F29" s="46">
        <v>70</v>
      </c>
      <c r="G29" s="42">
        <f t="shared" si="6"/>
        <v>0.5267857142857143</v>
      </c>
      <c r="H29" s="27">
        <f t="shared" si="6"/>
        <v>0.61946902654867253</v>
      </c>
      <c r="I29" s="31">
        <f t="shared" si="2"/>
        <v>112</v>
      </c>
      <c r="J29" s="29">
        <f t="shared" si="3"/>
        <v>113</v>
      </c>
      <c r="K29" s="18">
        <v>417</v>
      </c>
      <c r="L29" s="19">
        <v>276</v>
      </c>
      <c r="M29" s="19">
        <v>643</v>
      </c>
      <c r="N29" s="46">
        <v>562</v>
      </c>
      <c r="O29" s="42">
        <f t="shared" si="1"/>
        <v>0.60660377358490569</v>
      </c>
      <c r="P29" s="27">
        <f t="shared" si="1"/>
        <v>0.6706443914081146</v>
      </c>
      <c r="Q29" s="29">
        <f t="shared" si="4"/>
        <v>1060</v>
      </c>
      <c r="R29" s="25">
        <f t="shared" si="5"/>
        <v>838</v>
      </c>
    </row>
    <row r="30" spans="1:18" x14ac:dyDescent="0.15">
      <c r="A30" s="1"/>
      <c r="B30" s="21" t="s">
        <v>21</v>
      </c>
      <c r="C30" s="18">
        <v>247</v>
      </c>
      <c r="D30" s="19">
        <v>140</v>
      </c>
      <c r="E30" s="19">
        <v>26</v>
      </c>
      <c r="F30" s="46">
        <v>72</v>
      </c>
      <c r="G30" s="42">
        <f t="shared" si="6"/>
        <v>9.5238095238095233E-2</v>
      </c>
      <c r="H30" s="27">
        <f t="shared" si="6"/>
        <v>0.33962264150943394</v>
      </c>
      <c r="I30" s="31">
        <f t="shared" si="2"/>
        <v>273</v>
      </c>
      <c r="J30" s="29">
        <f t="shared" si="3"/>
        <v>212</v>
      </c>
      <c r="K30" s="18">
        <v>1103</v>
      </c>
      <c r="L30" s="19">
        <v>560</v>
      </c>
      <c r="M30" s="19">
        <v>541</v>
      </c>
      <c r="N30" s="46">
        <v>295</v>
      </c>
      <c r="O30" s="42">
        <f t="shared" si="1"/>
        <v>0.32907542579075427</v>
      </c>
      <c r="P30" s="27">
        <f t="shared" si="1"/>
        <v>0.34502923976608185</v>
      </c>
      <c r="Q30" s="29">
        <f t="shared" si="4"/>
        <v>1644</v>
      </c>
      <c r="R30" s="25">
        <f t="shared" si="5"/>
        <v>855</v>
      </c>
    </row>
    <row r="31" spans="1:18" x14ac:dyDescent="0.15">
      <c r="A31" s="1"/>
      <c r="B31" s="21" t="s">
        <v>22</v>
      </c>
      <c r="C31" s="18">
        <v>373</v>
      </c>
      <c r="D31" s="19">
        <v>403</v>
      </c>
      <c r="E31" s="19">
        <v>668</v>
      </c>
      <c r="F31" s="46">
        <v>1117</v>
      </c>
      <c r="G31" s="42">
        <f t="shared" si="6"/>
        <v>0.64169068203650337</v>
      </c>
      <c r="H31" s="27">
        <f t="shared" si="6"/>
        <v>0.73486842105263162</v>
      </c>
      <c r="I31" s="31">
        <f t="shared" si="2"/>
        <v>1041</v>
      </c>
      <c r="J31" s="29">
        <f t="shared" si="3"/>
        <v>1520</v>
      </c>
      <c r="K31" s="18">
        <v>3480</v>
      </c>
      <c r="L31" s="19">
        <v>2748</v>
      </c>
      <c r="M31" s="19">
        <v>8908</v>
      </c>
      <c r="N31" s="46">
        <v>7697</v>
      </c>
      <c r="O31" s="42">
        <f t="shared" si="1"/>
        <v>0.7190829835324507</v>
      </c>
      <c r="P31" s="27">
        <f t="shared" si="1"/>
        <v>0.73690761129727145</v>
      </c>
      <c r="Q31" s="29">
        <f t="shared" si="4"/>
        <v>12388</v>
      </c>
      <c r="R31" s="25">
        <f t="shared" si="5"/>
        <v>10445</v>
      </c>
    </row>
    <row r="32" spans="1:18" x14ac:dyDescent="0.15">
      <c r="A32" s="1"/>
      <c r="B32" s="22" t="s">
        <v>49</v>
      </c>
      <c r="C32" s="18">
        <v>466</v>
      </c>
      <c r="D32" s="19">
        <v>0</v>
      </c>
      <c r="E32" s="19">
        <v>51</v>
      </c>
      <c r="F32" s="46">
        <v>0</v>
      </c>
      <c r="G32" s="42">
        <f t="shared" si="6"/>
        <v>9.8646034816247577E-2</v>
      </c>
      <c r="H32" s="27" t="str">
        <f t="shared" si="6"/>
        <v/>
      </c>
      <c r="I32" s="31">
        <f t="shared" si="2"/>
        <v>517</v>
      </c>
      <c r="J32" s="29">
        <f t="shared" si="3"/>
        <v>0</v>
      </c>
      <c r="K32" s="18">
        <v>1052</v>
      </c>
      <c r="L32" s="19">
        <v>0</v>
      </c>
      <c r="M32" s="19">
        <v>1366</v>
      </c>
      <c r="N32" s="46">
        <v>0</v>
      </c>
      <c r="O32" s="42">
        <f t="shared" si="1"/>
        <v>0.56492969396195203</v>
      </c>
      <c r="P32" s="27" t="str">
        <f t="shared" si="1"/>
        <v/>
      </c>
      <c r="Q32" s="29">
        <f t="shared" si="4"/>
        <v>2418</v>
      </c>
      <c r="R32" s="25">
        <f t="shared" si="5"/>
        <v>0</v>
      </c>
    </row>
    <row r="33" spans="1:18" x14ac:dyDescent="0.15">
      <c r="A33" s="1"/>
      <c r="B33" s="22" t="s">
        <v>23</v>
      </c>
      <c r="C33" s="18">
        <v>123</v>
      </c>
      <c r="D33" s="19">
        <v>105</v>
      </c>
      <c r="E33" s="19">
        <v>50</v>
      </c>
      <c r="F33" s="46">
        <v>118</v>
      </c>
      <c r="G33" s="42"/>
      <c r="H33" s="27"/>
      <c r="I33" s="31"/>
      <c r="J33" s="29"/>
      <c r="K33" s="18">
        <v>976</v>
      </c>
      <c r="L33" s="19">
        <v>734</v>
      </c>
      <c r="M33" s="19">
        <v>1000</v>
      </c>
      <c r="N33" s="46">
        <v>1133</v>
      </c>
      <c r="O33" s="42"/>
      <c r="P33" s="27"/>
      <c r="Q33" s="29"/>
      <c r="R33" s="25"/>
    </row>
    <row r="34" spans="1:18" x14ac:dyDescent="0.15">
      <c r="A34" s="1"/>
      <c r="B34" s="21" t="s">
        <v>24</v>
      </c>
      <c r="C34" s="18">
        <v>0</v>
      </c>
      <c r="D34" s="19">
        <v>75</v>
      </c>
      <c r="E34" s="19">
        <v>0</v>
      </c>
      <c r="F34" s="46">
        <v>75</v>
      </c>
      <c r="G34" s="42" t="str">
        <f t="shared" si="6"/>
        <v/>
      </c>
      <c r="H34" s="27">
        <f t="shared" si="6"/>
        <v>0.5</v>
      </c>
      <c r="I34" s="31">
        <f t="shared" si="2"/>
        <v>0</v>
      </c>
      <c r="J34" s="29">
        <f t="shared" si="3"/>
        <v>150</v>
      </c>
      <c r="K34" s="18">
        <v>301</v>
      </c>
      <c r="L34" s="19">
        <v>787</v>
      </c>
      <c r="M34" s="19">
        <v>553</v>
      </c>
      <c r="N34" s="46">
        <v>1467</v>
      </c>
      <c r="O34" s="42">
        <f t="shared" si="1"/>
        <v>0.64754098360655743</v>
      </c>
      <c r="P34" s="27">
        <f t="shared" si="1"/>
        <v>0.65084294587400182</v>
      </c>
      <c r="Q34" s="29">
        <f t="shared" si="4"/>
        <v>854</v>
      </c>
      <c r="R34" s="25">
        <f t="shared" si="5"/>
        <v>2254</v>
      </c>
    </row>
    <row r="35" spans="1:18" x14ac:dyDescent="0.15">
      <c r="A35" s="1"/>
      <c r="B35" s="21" t="s">
        <v>25</v>
      </c>
      <c r="C35" s="18">
        <v>272</v>
      </c>
      <c r="D35" s="19">
        <v>309</v>
      </c>
      <c r="E35" s="19">
        <v>70</v>
      </c>
      <c r="F35" s="46">
        <v>108</v>
      </c>
      <c r="G35" s="42">
        <f t="shared" si="6"/>
        <v>0.2046783625730994</v>
      </c>
      <c r="H35" s="27">
        <f t="shared" si="6"/>
        <v>0.25899280575539568</v>
      </c>
      <c r="I35" s="31">
        <f t="shared" si="2"/>
        <v>342</v>
      </c>
      <c r="J35" s="29">
        <f t="shared" si="3"/>
        <v>417</v>
      </c>
      <c r="K35" s="18">
        <v>2012</v>
      </c>
      <c r="L35" s="19">
        <v>1531</v>
      </c>
      <c r="M35" s="19">
        <v>1969</v>
      </c>
      <c r="N35" s="46">
        <v>661</v>
      </c>
      <c r="O35" s="42">
        <f t="shared" si="1"/>
        <v>0.49459934689776436</v>
      </c>
      <c r="P35" s="27">
        <f t="shared" si="1"/>
        <v>0.30155109489051096</v>
      </c>
      <c r="Q35" s="29">
        <f t="shared" si="4"/>
        <v>3981</v>
      </c>
      <c r="R35" s="25">
        <f t="shared" si="5"/>
        <v>2192</v>
      </c>
    </row>
    <row r="36" spans="1:18" x14ac:dyDescent="0.15">
      <c r="A36" s="1"/>
      <c r="B36" s="21" t="s">
        <v>26</v>
      </c>
      <c r="C36" s="18">
        <v>227</v>
      </c>
      <c r="D36" s="19">
        <v>13</v>
      </c>
      <c r="E36" s="19">
        <v>127</v>
      </c>
      <c r="F36" s="46">
        <v>66</v>
      </c>
      <c r="G36" s="42">
        <f t="shared" si="6"/>
        <v>0.35875706214689268</v>
      </c>
      <c r="H36" s="27">
        <f t="shared" si="6"/>
        <v>0.83544303797468356</v>
      </c>
      <c r="I36" s="31">
        <f t="shared" si="2"/>
        <v>354</v>
      </c>
      <c r="J36" s="29">
        <f t="shared" si="3"/>
        <v>79</v>
      </c>
      <c r="K36" s="18">
        <v>1277</v>
      </c>
      <c r="L36" s="19">
        <v>173</v>
      </c>
      <c r="M36" s="19">
        <v>1650</v>
      </c>
      <c r="N36" s="46">
        <v>1038</v>
      </c>
      <c r="O36" s="42">
        <f t="shared" si="1"/>
        <v>0.56371711650153744</v>
      </c>
      <c r="P36" s="27">
        <f t="shared" si="1"/>
        <v>0.8571428571428571</v>
      </c>
      <c r="Q36" s="29">
        <f t="shared" si="4"/>
        <v>2927</v>
      </c>
      <c r="R36" s="25">
        <f t="shared" si="5"/>
        <v>1211</v>
      </c>
    </row>
    <row r="37" spans="1:18" x14ac:dyDescent="0.15">
      <c r="A37" s="1"/>
      <c r="B37" s="21" t="s">
        <v>47</v>
      </c>
      <c r="C37" s="18">
        <v>267</v>
      </c>
      <c r="D37" s="19">
        <v>527</v>
      </c>
      <c r="E37" s="19">
        <v>421</v>
      </c>
      <c r="F37" s="46">
        <v>350</v>
      </c>
      <c r="G37" s="42">
        <f t="shared" si="6"/>
        <v>0.61191860465116277</v>
      </c>
      <c r="H37" s="27">
        <f t="shared" si="6"/>
        <v>0.39908779931584948</v>
      </c>
      <c r="I37" s="31">
        <f t="shared" si="2"/>
        <v>688</v>
      </c>
      <c r="J37" s="29">
        <f t="shared" si="3"/>
        <v>877</v>
      </c>
      <c r="K37" s="18">
        <v>2890</v>
      </c>
      <c r="L37" s="19">
        <v>2356</v>
      </c>
      <c r="M37" s="19">
        <v>4595</v>
      </c>
      <c r="N37" s="46">
        <v>2986</v>
      </c>
      <c r="O37" s="42">
        <f t="shared" si="1"/>
        <v>0.6138944555778223</v>
      </c>
      <c r="P37" s="27">
        <f t="shared" si="1"/>
        <v>0.55896667914638709</v>
      </c>
      <c r="Q37" s="29">
        <f t="shared" si="4"/>
        <v>7485</v>
      </c>
      <c r="R37" s="25">
        <f t="shared" si="5"/>
        <v>5342</v>
      </c>
    </row>
    <row r="38" spans="1:18" x14ac:dyDescent="0.15">
      <c r="A38" s="1"/>
      <c r="B38" s="21" t="s">
        <v>27</v>
      </c>
      <c r="C38" s="18">
        <v>78</v>
      </c>
      <c r="D38" s="19">
        <v>96</v>
      </c>
      <c r="E38" s="19">
        <v>60</v>
      </c>
      <c r="F38" s="46">
        <v>109</v>
      </c>
      <c r="G38" s="42">
        <f t="shared" si="6"/>
        <v>0.43478260869565216</v>
      </c>
      <c r="H38" s="27">
        <f t="shared" si="6"/>
        <v>0.53170731707317076</v>
      </c>
      <c r="I38" s="31">
        <f t="shared" si="2"/>
        <v>138</v>
      </c>
      <c r="J38" s="29">
        <f t="shared" si="3"/>
        <v>205</v>
      </c>
      <c r="K38" s="18">
        <v>882</v>
      </c>
      <c r="L38" s="19">
        <v>821</v>
      </c>
      <c r="M38" s="19">
        <v>772</v>
      </c>
      <c r="N38" s="46">
        <v>866</v>
      </c>
      <c r="O38" s="42">
        <f t="shared" si="1"/>
        <v>0.4667472793228537</v>
      </c>
      <c r="P38" s="27">
        <f t="shared" si="1"/>
        <v>0.51333728512151744</v>
      </c>
      <c r="Q38" s="29">
        <f t="shared" si="4"/>
        <v>1654</v>
      </c>
      <c r="R38" s="25">
        <f t="shared" si="5"/>
        <v>1687</v>
      </c>
    </row>
    <row r="39" spans="1:18" x14ac:dyDescent="0.15">
      <c r="A39" s="1"/>
      <c r="B39" s="21" t="s">
        <v>28</v>
      </c>
      <c r="C39" s="18">
        <v>272</v>
      </c>
      <c r="D39" s="19">
        <v>522</v>
      </c>
      <c r="E39" s="19">
        <v>192</v>
      </c>
      <c r="F39" s="46">
        <v>239</v>
      </c>
      <c r="G39" s="42">
        <f t="shared" si="6"/>
        <v>0.41379310344827586</v>
      </c>
      <c r="H39" s="27">
        <f t="shared" si="6"/>
        <v>0.31406044678055189</v>
      </c>
      <c r="I39" s="31">
        <f t="shared" si="2"/>
        <v>464</v>
      </c>
      <c r="J39" s="29">
        <f t="shared" si="3"/>
        <v>761</v>
      </c>
      <c r="K39" s="18">
        <v>2275</v>
      </c>
      <c r="L39" s="19">
        <v>2890</v>
      </c>
      <c r="M39" s="19">
        <v>2144</v>
      </c>
      <c r="N39" s="46">
        <v>2156</v>
      </c>
      <c r="O39" s="42">
        <f t="shared" si="1"/>
        <v>0.4851776420004526</v>
      </c>
      <c r="P39" s="27">
        <f t="shared" si="1"/>
        <v>0.4272691240586603</v>
      </c>
      <c r="Q39" s="29">
        <f t="shared" si="4"/>
        <v>4419</v>
      </c>
      <c r="R39" s="25">
        <f t="shared" si="5"/>
        <v>5046</v>
      </c>
    </row>
    <row r="40" spans="1:18" x14ac:dyDescent="0.15">
      <c r="A40" s="1"/>
      <c r="B40" s="21" t="s">
        <v>29</v>
      </c>
      <c r="C40" s="18">
        <v>283</v>
      </c>
      <c r="D40" s="19">
        <v>302</v>
      </c>
      <c r="E40" s="19">
        <v>302</v>
      </c>
      <c r="F40" s="46">
        <v>465</v>
      </c>
      <c r="G40" s="42">
        <f t="shared" si="6"/>
        <v>0.51623931623931629</v>
      </c>
      <c r="H40" s="27">
        <f t="shared" si="6"/>
        <v>0.60625814863103</v>
      </c>
      <c r="I40" s="31">
        <f t="shared" si="2"/>
        <v>585</v>
      </c>
      <c r="J40" s="29">
        <f t="shared" si="3"/>
        <v>767</v>
      </c>
      <c r="K40" s="18">
        <v>2838</v>
      </c>
      <c r="L40" s="19">
        <v>2574</v>
      </c>
      <c r="M40" s="19">
        <v>3814</v>
      </c>
      <c r="N40" s="46">
        <v>2442</v>
      </c>
      <c r="O40" s="42">
        <f t="shared" si="1"/>
        <v>0.57336139506915218</v>
      </c>
      <c r="P40" s="27">
        <f t="shared" si="1"/>
        <v>0.48684210526315791</v>
      </c>
      <c r="Q40" s="29">
        <f t="shared" si="4"/>
        <v>6652</v>
      </c>
      <c r="R40" s="25">
        <f t="shared" si="5"/>
        <v>5016</v>
      </c>
    </row>
    <row r="41" spans="1:18" x14ac:dyDescent="0.15">
      <c r="A41" s="1"/>
      <c r="B41" s="21" t="s">
        <v>30</v>
      </c>
      <c r="C41" s="18">
        <v>391</v>
      </c>
      <c r="D41" s="19">
        <v>407</v>
      </c>
      <c r="E41" s="19">
        <v>393</v>
      </c>
      <c r="F41" s="46">
        <v>628</v>
      </c>
      <c r="G41" s="42">
        <f t="shared" si="6"/>
        <v>0.50127551020408168</v>
      </c>
      <c r="H41" s="27">
        <f t="shared" si="6"/>
        <v>0.60676328502415455</v>
      </c>
      <c r="I41" s="31">
        <f t="shared" si="2"/>
        <v>784</v>
      </c>
      <c r="J41" s="29">
        <f t="shared" si="3"/>
        <v>1035</v>
      </c>
      <c r="K41" s="18">
        <v>3812</v>
      </c>
      <c r="L41" s="19">
        <v>3567</v>
      </c>
      <c r="M41" s="19">
        <v>5657</v>
      </c>
      <c r="N41" s="46">
        <v>5241</v>
      </c>
      <c r="O41" s="42">
        <f t="shared" si="1"/>
        <v>0.59742317034533743</v>
      </c>
      <c r="P41" s="27">
        <f t="shared" si="1"/>
        <v>0.59502724795640327</v>
      </c>
      <c r="Q41" s="29">
        <f t="shared" si="4"/>
        <v>9469</v>
      </c>
      <c r="R41" s="25">
        <f t="shared" si="5"/>
        <v>8808</v>
      </c>
    </row>
    <row r="42" spans="1:18" x14ac:dyDescent="0.15">
      <c r="A42" s="1"/>
      <c r="B42" s="21" t="s">
        <v>31</v>
      </c>
      <c r="C42" s="18">
        <v>1</v>
      </c>
      <c r="D42" s="19">
        <v>0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1</v>
      </c>
      <c r="J42" s="29">
        <f t="shared" si="3"/>
        <v>0</v>
      </c>
      <c r="K42" s="18">
        <v>1</v>
      </c>
      <c r="L42" s="19">
        <v>1</v>
      </c>
      <c r="M42" s="19">
        <v>1</v>
      </c>
      <c r="N42" s="46">
        <v>4</v>
      </c>
      <c r="O42" s="42">
        <f t="shared" si="1"/>
        <v>0.5</v>
      </c>
      <c r="P42" s="27">
        <f t="shared" si="1"/>
        <v>0.8</v>
      </c>
      <c r="Q42" s="29">
        <f t="shared" si="4"/>
        <v>2</v>
      </c>
      <c r="R42" s="25">
        <f t="shared" si="5"/>
        <v>5</v>
      </c>
    </row>
    <row r="43" spans="1:18" x14ac:dyDescent="0.15">
      <c r="A43" s="1"/>
      <c r="B43" s="40" t="s">
        <v>46</v>
      </c>
      <c r="C43" s="18">
        <v>0</v>
      </c>
      <c r="D43" s="19">
        <v>1</v>
      </c>
      <c r="E43" s="19">
        <v>0</v>
      </c>
      <c r="F43" s="46">
        <v>16</v>
      </c>
      <c r="G43" s="42" t="str">
        <f t="shared" si="6"/>
        <v/>
      </c>
      <c r="H43" s="27">
        <f t="shared" si="6"/>
        <v>0.94117647058823528</v>
      </c>
      <c r="I43" s="31">
        <f t="shared" si="2"/>
        <v>0</v>
      </c>
      <c r="J43" s="29">
        <f t="shared" si="3"/>
        <v>17</v>
      </c>
      <c r="K43" s="18">
        <v>0</v>
      </c>
      <c r="L43" s="19">
        <v>2</v>
      </c>
      <c r="M43" s="19">
        <v>0</v>
      </c>
      <c r="N43" s="46">
        <v>18</v>
      </c>
      <c r="O43" s="42" t="str">
        <f t="shared" si="1"/>
        <v/>
      </c>
      <c r="P43" s="27">
        <f t="shared" si="1"/>
        <v>0.9</v>
      </c>
      <c r="Q43" s="29">
        <f t="shared" si="4"/>
        <v>0</v>
      </c>
      <c r="R43" s="25">
        <f t="shared" si="5"/>
        <v>20</v>
      </c>
    </row>
    <row r="44" spans="1:18" x14ac:dyDescent="0.15">
      <c r="A44" s="1"/>
      <c r="B44" s="21" t="s">
        <v>32</v>
      </c>
      <c r="C44" s="18">
        <v>104</v>
      </c>
      <c r="D44" s="19">
        <v>64</v>
      </c>
      <c r="E44" s="19">
        <v>78</v>
      </c>
      <c r="F44" s="46">
        <v>47</v>
      </c>
      <c r="G44" s="42">
        <f t="shared" si="6"/>
        <v>0.42857142857142855</v>
      </c>
      <c r="H44" s="27">
        <f t="shared" si="6"/>
        <v>0.42342342342342343</v>
      </c>
      <c r="I44" s="31">
        <f t="shared" si="2"/>
        <v>182</v>
      </c>
      <c r="J44" s="29">
        <f t="shared" si="3"/>
        <v>111</v>
      </c>
      <c r="K44" s="18">
        <v>889</v>
      </c>
      <c r="L44" s="19">
        <v>340</v>
      </c>
      <c r="M44" s="19">
        <v>844</v>
      </c>
      <c r="N44" s="46">
        <v>357</v>
      </c>
      <c r="O44" s="42">
        <f t="shared" si="1"/>
        <v>0.48701673398730527</v>
      </c>
      <c r="P44" s="27">
        <f t="shared" si="1"/>
        <v>0.51219512195121952</v>
      </c>
      <c r="Q44" s="29">
        <f t="shared" si="4"/>
        <v>1733</v>
      </c>
      <c r="R44" s="25">
        <f t="shared" si="5"/>
        <v>697</v>
      </c>
    </row>
    <row r="45" spans="1:18" x14ac:dyDescent="0.15">
      <c r="A45" s="1"/>
      <c r="B45" s="21" t="s">
        <v>33</v>
      </c>
      <c r="C45" s="18">
        <v>85</v>
      </c>
      <c r="D45" s="19">
        <v>69</v>
      </c>
      <c r="E45" s="19">
        <v>31</v>
      </c>
      <c r="F45" s="46">
        <v>93</v>
      </c>
      <c r="G45" s="42">
        <f t="shared" si="6"/>
        <v>0.26724137931034481</v>
      </c>
      <c r="H45" s="27">
        <f t="shared" si="6"/>
        <v>0.57407407407407407</v>
      </c>
      <c r="I45" s="31">
        <f t="shared" si="2"/>
        <v>116</v>
      </c>
      <c r="J45" s="29">
        <f t="shared" si="3"/>
        <v>162</v>
      </c>
      <c r="K45" s="18">
        <v>513</v>
      </c>
      <c r="L45" s="19">
        <v>400</v>
      </c>
      <c r="M45" s="19">
        <v>690</v>
      </c>
      <c r="N45" s="46">
        <v>572</v>
      </c>
      <c r="O45" s="42">
        <f t="shared" si="1"/>
        <v>0.57356608478802995</v>
      </c>
      <c r="P45" s="27">
        <f t="shared" si="1"/>
        <v>0.58847736625514402</v>
      </c>
      <c r="Q45" s="29">
        <f t="shared" si="4"/>
        <v>1203</v>
      </c>
      <c r="R45" s="25">
        <f t="shared" si="5"/>
        <v>972</v>
      </c>
    </row>
    <row r="46" spans="1:18" x14ac:dyDescent="0.15">
      <c r="A46" s="1"/>
      <c r="B46" s="21" t="s">
        <v>48</v>
      </c>
      <c r="C46" s="18">
        <v>115</v>
      </c>
      <c r="D46" s="19">
        <v>92</v>
      </c>
      <c r="E46" s="19">
        <v>134</v>
      </c>
      <c r="F46" s="46">
        <v>147</v>
      </c>
      <c r="G46" s="42">
        <f t="shared" ref="G46:H49" si="7">IF(E46=0,"",SUM(E46/I46))</f>
        <v>0.5381526104417671</v>
      </c>
      <c r="H46" s="27">
        <f t="shared" si="7"/>
        <v>0.61506276150627615</v>
      </c>
      <c r="I46" s="31">
        <f t="shared" ref="I46:J51" si="8">SUM(C46,E46)</f>
        <v>249</v>
      </c>
      <c r="J46" s="29">
        <f t="shared" si="8"/>
        <v>239</v>
      </c>
      <c r="K46" s="18">
        <v>1278</v>
      </c>
      <c r="L46" s="19">
        <v>739</v>
      </c>
      <c r="M46" s="19">
        <v>2074</v>
      </c>
      <c r="N46" s="46">
        <v>1890</v>
      </c>
      <c r="O46" s="42">
        <f t="shared" ref="O46:P50" si="9">IF(M46=0,"",SUM(M46/Q46))</f>
        <v>0.61873508353221962</v>
      </c>
      <c r="P46" s="27">
        <f t="shared" si="9"/>
        <v>0.71890452643590719</v>
      </c>
      <c r="Q46" s="29">
        <f t="shared" ref="Q46:R51" si="10">SUM(K46,M46)</f>
        <v>3352</v>
      </c>
      <c r="R46" s="25">
        <f t="shared" si="10"/>
        <v>2629</v>
      </c>
    </row>
    <row r="47" spans="1:18" x14ac:dyDescent="0.15">
      <c r="A47" s="1"/>
      <c r="B47" s="21" t="s">
        <v>34</v>
      </c>
      <c r="C47" s="18">
        <v>920</v>
      </c>
      <c r="D47" s="19">
        <v>995</v>
      </c>
      <c r="E47" s="19">
        <v>851</v>
      </c>
      <c r="F47" s="46">
        <v>1505</v>
      </c>
      <c r="G47" s="42">
        <f t="shared" si="7"/>
        <v>0.48051948051948051</v>
      </c>
      <c r="H47" s="27">
        <f t="shared" si="7"/>
        <v>0.60199999999999998</v>
      </c>
      <c r="I47" s="31">
        <f t="shared" si="8"/>
        <v>1771</v>
      </c>
      <c r="J47" s="29">
        <f t="shared" si="8"/>
        <v>2500</v>
      </c>
      <c r="K47" s="18">
        <v>8516</v>
      </c>
      <c r="L47" s="19">
        <v>5126</v>
      </c>
      <c r="M47" s="19">
        <v>9479</v>
      </c>
      <c r="N47" s="46">
        <v>6658</v>
      </c>
      <c r="O47" s="42">
        <f t="shared" si="9"/>
        <v>0.52675743262017227</v>
      </c>
      <c r="P47" s="27">
        <f t="shared" si="9"/>
        <v>0.56500339443312964</v>
      </c>
      <c r="Q47" s="29">
        <f t="shared" si="10"/>
        <v>17995</v>
      </c>
      <c r="R47" s="25">
        <f t="shared" si="10"/>
        <v>11784</v>
      </c>
    </row>
    <row r="48" spans="1:18" x14ac:dyDescent="0.15">
      <c r="A48" s="1"/>
      <c r="B48" s="21" t="s">
        <v>35</v>
      </c>
      <c r="C48" s="18">
        <v>1326</v>
      </c>
      <c r="D48" s="19">
        <v>1303</v>
      </c>
      <c r="E48" s="19">
        <v>1232</v>
      </c>
      <c r="F48" s="46">
        <v>2433</v>
      </c>
      <c r="G48" s="42">
        <f t="shared" si="7"/>
        <v>0.48162627052384677</v>
      </c>
      <c r="H48" s="27">
        <f t="shared" si="7"/>
        <v>0.65123126338329762</v>
      </c>
      <c r="I48" s="31">
        <f t="shared" si="8"/>
        <v>2558</v>
      </c>
      <c r="J48" s="29">
        <f t="shared" si="8"/>
        <v>3736</v>
      </c>
      <c r="K48" s="18">
        <v>11296</v>
      </c>
      <c r="L48" s="19">
        <v>8374</v>
      </c>
      <c r="M48" s="19">
        <v>16074</v>
      </c>
      <c r="N48" s="46">
        <v>16016</v>
      </c>
      <c r="O48" s="42">
        <f t="shared" si="9"/>
        <v>0.58728534892217754</v>
      </c>
      <c r="P48" s="27">
        <f t="shared" si="9"/>
        <v>0.65666256662566624</v>
      </c>
      <c r="Q48" s="29">
        <f t="shared" si="10"/>
        <v>27370</v>
      </c>
      <c r="R48" s="25">
        <f t="shared" si="10"/>
        <v>24390</v>
      </c>
    </row>
    <row r="49" spans="1:18" x14ac:dyDescent="0.15">
      <c r="A49" s="1"/>
      <c r="B49" s="21" t="s">
        <v>36</v>
      </c>
      <c r="C49" s="18">
        <v>524</v>
      </c>
      <c r="D49" s="19">
        <v>631</v>
      </c>
      <c r="E49" s="19">
        <v>1031</v>
      </c>
      <c r="F49" s="46">
        <v>2793</v>
      </c>
      <c r="G49" s="42">
        <f t="shared" si="7"/>
        <v>0.6630225080385852</v>
      </c>
      <c r="H49" s="27">
        <f t="shared" si="7"/>
        <v>0.8157126168224299</v>
      </c>
      <c r="I49" s="31">
        <f t="shared" si="8"/>
        <v>1555</v>
      </c>
      <c r="J49" s="29">
        <f t="shared" si="8"/>
        <v>3424</v>
      </c>
      <c r="K49" s="18">
        <v>7110</v>
      </c>
      <c r="L49" s="19">
        <v>6425</v>
      </c>
      <c r="M49" s="19">
        <v>28162</v>
      </c>
      <c r="N49" s="46">
        <v>25693</v>
      </c>
      <c r="O49" s="42">
        <f t="shared" si="9"/>
        <v>0.79842367883873899</v>
      </c>
      <c r="P49" s="27">
        <f t="shared" si="9"/>
        <v>0.79995641073541313</v>
      </c>
      <c r="Q49" s="29">
        <f t="shared" si="10"/>
        <v>35272</v>
      </c>
      <c r="R49" s="25">
        <f t="shared" si="10"/>
        <v>32118</v>
      </c>
    </row>
    <row r="50" spans="1:18" s="3" customFormat="1" ht="14" thickBot="1" x14ac:dyDescent="0.2">
      <c r="B50" s="23" t="s">
        <v>37</v>
      </c>
      <c r="C50" s="47">
        <v>71</v>
      </c>
      <c r="D50" s="48">
        <v>106</v>
      </c>
      <c r="E50" s="48">
        <v>141</v>
      </c>
      <c r="F50" s="49">
        <v>269</v>
      </c>
      <c r="G50" s="43">
        <f t="shared" ref="G50" si="11">IF(E50=0,"",SUM(E50/I50))</f>
        <v>0.66509433962264153</v>
      </c>
      <c r="H50" s="32">
        <f t="shared" ref="H50" si="12">IF(F50=0,"",SUM(F50/J50))</f>
        <v>0.71733333333333338</v>
      </c>
      <c r="I50" s="33">
        <f t="shared" si="8"/>
        <v>212</v>
      </c>
      <c r="J50" s="34">
        <f t="shared" si="8"/>
        <v>375</v>
      </c>
      <c r="K50" s="47">
        <v>531</v>
      </c>
      <c r="L50" s="48">
        <v>360</v>
      </c>
      <c r="M50" s="48">
        <v>1897</v>
      </c>
      <c r="N50" s="49">
        <v>536</v>
      </c>
      <c r="O50" s="43">
        <f t="shared" si="9"/>
        <v>0.78130148270181221</v>
      </c>
      <c r="P50" s="32">
        <f t="shared" si="9"/>
        <v>0.5982142857142857</v>
      </c>
      <c r="Q50" s="34">
        <f t="shared" si="10"/>
        <v>2428</v>
      </c>
      <c r="R50" s="35">
        <f t="shared" si="10"/>
        <v>896</v>
      </c>
    </row>
    <row r="51" spans="1:18" ht="14" thickBot="1" x14ac:dyDescent="0.2">
      <c r="B51" s="3"/>
      <c r="C51" s="13">
        <f>SUM(C9:C50)</f>
        <v>10360</v>
      </c>
      <c r="D51" s="13">
        <f>SUM(D9:D50)</f>
        <v>10738</v>
      </c>
      <c r="E51" s="13">
        <f>SUM(E9:E50)</f>
        <v>9448</v>
      </c>
      <c r="F51" s="50">
        <f>SUM(F9:F50)</f>
        <v>14784</v>
      </c>
      <c r="G51" s="36">
        <f>E51/I51</f>
        <v>0.47697899838449109</v>
      </c>
      <c r="H51" s="36">
        <f t="shared" ref="H51" si="13">F51/J51</f>
        <v>0.57926494788809657</v>
      </c>
      <c r="I51" s="37">
        <f t="shared" si="8"/>
        <v>19808</v>
      </c>
      <c r="J51" s="38">
        <f t="shared" si="8"/>
        <v>25522</v>
      </c>
      <c r="K51" s="13">
        <f>SUM(K9:K50)</f>
        <v>83306</v>
      </c>
      <c r="L51" s="13">
        <f>SUM(L9:L50)</f>
        <v>65686</v>
      </c>
      <c r="M51" s="13">
        <f>SUM(M9:M50)</f>
        <v>126443</v>
      </c>
      <c r="N51" s="50">
        <f>SUM(N9:N50)</f>
        <v>108239</v>
      </c>
      <c r="O51" s="36">
        <f>M51/Q51</f>
        <v>0.60283004924934092</v>
      </c>
      <c r="P51" s="36">
        <f t="shared" ref="P51" si="14">N51/R51</f>
        <v>0.62233146471180112</v>
      </c>
      <c r="Q51" s="38">
        <f t="shared" si="10"/>
        <v>209749</v>
      </c>
      <c r="R51" s="38">
        <f t="shared" si="10"/>
        <v>173925</v>
      </c>
    </row>
    <row r="52" spans="1:18" ht="14" x14ac:dyDescent="0.15">
      <c r="C52" s="8"/>
      <c r="D52" s="8"/>
      <c r="E52" s="8"/>
      <c r="F52" s="8"/>
      <c r="H52" s="9"/>
      <c r="I52" s="9"/>
      <c r="J52" s="9"/>
      <c r="K52" s="10"/>
      <c r="L52" s="10"/>
      <c r="M52" s="10"/>
      <c r="N52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K10-2108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2021-09-01T06:12:51Z</cp:lastPrinted>
  <dcterms:created xsi:type="dcterms:W3CDTF">2009-09-29T12:11:43Z</dcterms:created>
  <dcterms:modified xsi:type="dcterms:W3CDTF">2021-09-01T06:13:08Z</dcterms:modified>
</cp:coreProperties>
</file>