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pril/Webben/"/>
    </mc:Choice>
  </mc:AlternateContent>
  <xr:revisionPtr revIDLastSave="0" documentId="8_{2E2F7859-143C-CB41-8CA9-CBB673807665}" xr6:coauthVersionLast="46" xr6:coauthVersionMax="46" xr10:uidLastSave="{00000000-0000-0000-0000-000000000000}"/>
  <bookViews>
    <workbookView xWindow="0" yWindow="0" windowWidth="38400" windowHeight="21600" xr2:uid="{00000000-000D-0000-FFFF-FFFF00000000}"/>
  </bookViews>
  <sheets>
    <sheet name="K10-2104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0" i="3" l="1"/>
  <c r="M50" i="3"/>
  <c r="L50" i="3"/>
  <c r="K50" i="3"/>
  <c r="F50" i="3"/>
  <c r="E50" i="3"/>
  <c r="D50" i="3"/>
  <c r="J50" i="3" s="1"/>
  <c r="H50" i="3" s="1"/>
  <c r="C50" i="3"/>
  <c r="I47" i="3"/>
  <c r="G47" i="3" s="1"/>
  <c r="J47" i="3"/>
  <c r="H47" i="3" s="1"/>
  <c r="Q47" i="3"/>
  <c r="O47" i="3" s="1"/>
  <c r="R47" i="3"/>
  <c r="P47" i="3" s="1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Q50" i="3"/>
  <c r="O50" i="3" s="1"/>
  <c r="R50" i="3"/>
  <c r="P50" i="3" s="1"/>
  <c r="I50" i="3" l="1"/>
  <c r="G50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R46" i="3" l="1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<sst xmlns="http://schemas.openxmlformats.org/spreadsheetml/2006/main" count="56" uniqueCount="52">
  <si>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</si>
  <si>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</si>
  <si>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</si>
  <si>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</si>
  <si>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</si>
  <si>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</si>
  <si>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</si>
  <si>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</si>
  <si>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</si>
  <si>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</si>
  <si>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</si>
  <si>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</si>
  <si>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</si>
  <si>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</si>
  <si>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</si>
  <si>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</si>
  <si>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</si>
  <si>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</si>
  <si>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</si>
  <si>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</si>
  <si>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</si>
  <si>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</si>
  <si>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</si>
  <si>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</si>
  <si>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</si>
  <si>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</si>
  <si>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</si>
  <si>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</si>
  <si>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</si>
  <si>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</si>
  <si>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</si>
  <si>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</si>
  <si>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</si>
  <si>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</si>
  <si>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</si>
  <si>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</si>
  <si>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</si>
  <si>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</si>
  <si>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</si>
  <si>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</si>
  <si>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</si>
  <si>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</si>
  <si>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</si>
  <si>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</si>
  <si>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</si>
  <si>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</si>
  <si>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</si>
  <si>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</si>
  <si>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</si>
  <si>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april</t>
  </si>
  <si>
    <t>januari-april</t>
  </si>
  <si>
    <t>2021.05.02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</si>
</sst>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1"/>
  <sheetViews>
    <sheetView tabSelected="1" zoomScale="80" zoomScaleNormal="80" workbookViewId="0">
      <selection activeCell="C5" sqref="C5:J5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51</v>
      </c>
    </row>
    <row r="5" spans="1:18" x14ac:dyDescent="0.15">
      <c r="C5" s="54" t="s">
        <v>49</v>
      </c>
      <c r="D5" s="55"/>
      <c r="E5" s="55"/>
      <c r="F5" s="55"/>
      <c r="G5" s="55"/>
      <c r="H5" s="55"/>
      <c r="I5" s="55"/>
      <c r="J5" s="56"/>
      <c r="K5" s="54" t="s">
        <v>50</v>
      </c>
      <c r="L5" s="55"/>
      <c r="M5" s="55"/>
      <c r="N5" s="55"/>
      <c r="O5" s="55"/>
      <c r="P5" s="55"/>
      <c r="Q5" s="57"/>
      <c r="R5" s="58"/>
    </row>
    <row r="6" spans="1:18" x14ac:dyDescent="0.15">
      <c r="C6" s="59" t="s">
        <v>38</v>
      </c>
      <c r="D6" s="50"/>
      <c r="E6" s="50" t="s">
        <v>39</v>
      </c>
      <c r="F6" s="50"/>
      <c r="G6" s="50" t="s">
        <v>43</v>
      </c>
      <c r="H6" s="52"/>
      <c r="I6" s="52" t="s">
        <v>41</v>
      </c>
      <c r="J6" s="53"/>
      <c r="K6" s="59" t="s">
        <v>38</v>
      </c>
      <c r="L6" s="50"/>
      <c r="M6" s="50" t="s">
        <v>39</v>
      </c>
      <c r="N6" s="50"/>
      <c r="O6" s="50" t="s">
        <v>43</v>
      </c>
      <c r="P6" s="52"/>
      <c r="Q6" s="50" t="s">
        <v>41</v>
      </c>
      <c r="R6" s="51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2</v>
      </c>
      <c r="D9" s="17">
        <v>0</v>
      </c>
      <c r="E9" s="17">
        <v>3</v>
      </c>
      <c r="F9" s="44">
        <v>2</v>
      </c>
      <c r="G9" s="41">
        <f t="shared" ref="G9:H25" si="0">IF(E9=0,"",SUM(E9/I9))</f>
        <v>0.6</v>
      </c>
      <c r="H9" s="26">
        <f t="shared" si="0"/>
        <v>1</v>
      </c>
      <c r="I9" s="30">
        <f>SUM(C9,E9)</f>
        <v>5</v>
      </c>
      <c r="J9" s="28">
        <f>SUM(D9,F9)</f>
        <v>2</v>
      </c>
      <c r="K9" s="16">
        <v>8</v>
      </c>
      <c r="L9" s="17">
        <v>10</v>
      </c>
      <c r="M9" s="17">
        <v>32</v>
      </c>
      <c r="N9" s="44">
        <v>67</v>
      </c>
      <c r="O9" s="41">
        <f t="shared" ref="O9:P44" si="1">IF(M9=0,"",SUM(M9/Q9))</f>
        <v>0.8</v>
      </c>
      <c r="P9" s="26">
        <f t="shared" si="1"/>
        <v>0.87012987012987009</v>
      </c>
      <c r="Q9" s="28">
        <f>SUM(K9,M9)</f>
        <v>40</v>
      </c>
      <c r="R9" s="24">
        <f>SUM(L9,N9)</f>
        <v>77</v>
      </c>
    </row>
    <row r="10" spans="1:18" x14ac:dyDescent="0.15">
      <c r="A10" s="1"/>
      <c r="B10" s="21" t="s">
        <v>3</v>
      </c>
      <c r="C10" s="18">
        <v>611</v>
      </c>
      <c r="D10" s="39">
        <v>604</v>
      </c>
      <c r="E10" s="39">
        <v>1280</v>
      </c>
      <c r="F10" s="45">
        <v>644</v>
      </c>
      <c r="G10" s="42">
        <f t="shared" si="0"/>
        <v>0.67689053410893707</v>
      </c>
      <c r="H10" s="27">
        <f t="shared" si="0"/>
        <v>0.51602564102564108</v>
      </c>
      <c r="I10" s="31">
        <f t="shared" ref="I10:I44" si="2">SUM(C10,E10)</f>
        <v>1891</v>
      </c>
      <c r="J10" s="29">
        <f t="shared" ref="J10:J44" si="3">SUM(D10,F10)</f>
        <v>1248</v>
      </c>
      <c r="K10" s="18">
        <v>2559</v>
      </c>
      <c r="L10" s="39">
        <v>2197</v>
      </c>
      <c r="M10" s="39">
        <v>3643</v>
      </c>
      <c r="N10" s="45">
        <v>3780</v>
      </c>
      <c r="O10" s="42">
        <f t="shared" si="1"/>
        <v>0.58739116414059978</v>
      </c>
      <c r="P10" s="27">
        <f t="shared" si="1"/>
        <v>0.63242429312364057</v>
      </c>
      <c r="Q10" s="29">
        <f t="shared" ref="Q10:Q44" si="4">SUM(K10,M10)</f>
        <v>6202</v>
      </c>
      <c r="R10" s="25">
        <f t="shared" ref="R10:R44" si="5">SUM(L10,N10)</f>
        <v>5977</v>
      </c>
    </row>
    <row r="11" spans="1:18" x14ac:dyDescent="0.15">
      <c r="A11" s="1"/>
      <c r="B11" s="21" t="s">
        <v>4</v>
      </c>
      <c r="C11" s="18">
        <v>203</v>
      </c>
      <c r="D11" s="39">
        <v>320</v>
      </c>
      <c r="E11" s="39">
        <v>1097</v>
      </c>
      <c r="F11" s="45">
        <v>1007</v>
      </c>
      <c r="G11" s="42">
        <f t="shared" si="0"/>
        <v>0.8438461538461538</v>
      </c>
      <c r="H11" s="27">
        <f t="shared" si="0"/>
        <v>0.75885455915599098</v>
      </c>
      <c r="I11" s="31">
        <f t="shared" si="2"/>
        <v>1300</v>
      </c>
      <c r="J11" s="29">
        <f t="shared" si="3"/>
        <v>1327</v>
      </c>
      <c r="K11" s="18">
        <v>1351</v>
      </c>
      <c r="L11" s="39">
        <v>1058</v>
      </c>
      <c r="M11" s="39">
        <v>5236</v>
      </c>
      <c r="N11" s="45">
        <v>4345</v>
      </c>
      <c r="O11" s="42">
        <f t="shared" si="1"/>
        <v>0.79489904357066954</v>
      </c>
      <c r="P11" s="27">
        <f t="shared" si="1"/>
        <v>0.80418286137331108</v>
      </c>
      <c r="Q11" s="29">
        <f t="shared" si="4"/>
        <v>6587</v>
      </c>
      <c r="R11" s="25">
        <f t="shared" si="5"/>
        <v>5403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0</v>
      </c>
      <c r="F12" s="45">
        <v>0</v>
      </c>
      <c r="G12" s="42" t="str">
        <f t="shared" si="0"/>
        <v/>
      </c>
      <c r="H12" s="27" t="str">
        <f t="shared" si="0"/>
        <v/>
      </c>
      <c r="I12" s="31">
        <f t="shared" si="2"/>
        <v>0</v>
      </c>
      <c r="J12" s="29">
        <f t="shared" si="3"/>
        <v>0</v>
      </c>
      <c r="K12" s="18">
        <v>0</v>
      </c>
      <c r="L12" s="39">
        <v>0</v>
      </c>
      <c r="M12" s="39">
        <v>4</v>
      </c>
      <c r="N12" s="45">
        <v>0</v>
      </c>
      <c r="O12" s="42">
        <f t="shared" si="1"/>
        <v>1</v>
      </c>
      <c r="P12" s="27" t="str">
        <f t="shared" si="1"/>
        <v/>
      </c>
      <c r="Q12" s="29">
        <f t="shared" si="4"/>
        <v>4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39">
        <v>1</v>
      </c>
      <c r="E13" s="39">
        <v>4</v>
      </c>
      <c r="F13" s="45">
        <v>1</v>
      </c>
      <c r="G13" s="42">
        <f t="shared" si="0"/>
        <v>1</v>
      </c>
      <c r="H13" s="27">
        <f t="shared" si="0"/>
        <v>0.5</v>
      </c>
      <c r="I13" s="31">
        <f t="shared" si="2"/>
        <v>4</v>
      </c>
      <c r="J13" s="29">
        <f t="shared" si="3"/>
        <v>2</v>
      </c>
      <c r="K13" s="18">
        <v>1</v>
      </c>
      <c r="L13" s="39">
        <v>1</v>
      </c>
      <c r="M13" s="39">
        <v>12</v>
      </c>
      <c r="N13" s="45">
        <v>1</v>
      </c>
      <c r="O13" s="42">
        <f t="shared" si="1"/>
        <v>0.92307692307692313</v>
      </c>
      <c r="P13" s="27">
        <f t="shared" si="1"/>
        <v>0.5</v>
      </c>
      <c r="Q13" s="29">
        <f t="shared" si="4"/>
        <v>13</v>
      </c>
      <c r="R13" s="25">
        <f t="shared" si="5"/>
        <v>2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111</v>
      </c>
      <c r="D15" s="39">
        <v>92</v>
      </c>
      <c r="E15" s="39">
        <v>229</v>
      </c>
      <c r="F15" s="45">
        <v>47</v>
      </c>
      <c r="G15" s="42">
        <f t="shared" si="0"/>
        <v>0.67352941176470593</v>
      </c>
      <c r="H15" s="27">
        <f t="shared" si="0"/>
        <v>0.33812949640287771</v>
      </c>
      <c r="I15" s="31">
        <f t="shared" si="2"/>
        <v>340</v>
      </c>
      <c r="J15" s="29">
        <f t="shared" si="3"/>
        <v>139</v>
      </c>
      <c r="K15" s="18">
        <v>520</v>
      </c>
      <c r="L15" s="39">
        <v>188</v>
      </c>
      <c r="M15" s="39">
        <v>965</v>
      </c>
      <c r="N15" s="45">
        <v>356</v>
      </c>
      <c r="O15" s="42">
        <f t="shared" si="1"/>
        <v>0.64983164983164987</v>
      </c>
      <c r="P15" s="27">
        <f t="shared" si="1"/>
        <v>0.65441176470588236</v>
      </c>
      <c r="Q15" s="29">
        <f t="shared" si="4"/>
        <v>1485</v>
      </c>
      <c r="R15" s="25">
        <f t="shared" si="5"/>
        <v>544</v>
      </c>
    </row>
    <row r="16" spans="1:18" x14ac:dyDescent="0.15">
      <c r="A16" s="1"/>
      <c r="B16" s="21" t="s">
        <v>8</v>
      </c>
      <c r="C16" s="18">
        <v>108</v>
      </c>
      <c r="D16" s="19">
        <v>108</v>
      </c>
      <c r="E16" s="19">
        <v>57</v>
      </c>
      <c r="F16" s="46">
        <v>39</v>
      </c>
      <c r="G16" s="42">
        <f t="shared" si="0"/>
        <v>0.34545454545454546</v>
      </c>
      <c r="H16" s="27">
        <f t="shared" si="0"/>
        <v>0.26530612244897961</v>
      </c>
      <c r="I16" s="31">
        <f t="shared" si="2"/>
        <v>165</v>
      </c>
      <c r="J16" s="29">
        <f t="shared" si="3"/>
        <v>147</v>
      </c>
      <c r="K16" s="18">
        <v>328</v>
      </c>
      <c r="L16" s="19">
        <v>324</v>
      </c>
      <c r="M16" s="19">
        <v>333</v>
      </c>
      <c r="N16" s="46">
        <v>189</v>
      </c>
      <c r="O16" s="42">
        <f t="shared" si="1"/>
        <v>0.50378214826021184</v>
      </c>
      <c r="P16" s="27">
        <f t="shared" si="1"/>
        <v>0.36842105263157893</v>
      </c>
      <c r="Q16" s="29">
        <f t="shared" si="4"/>
        <v>661</v>
      </c>
      <c r="R16" s="25">
        <f t="shared" si="5"/>
        <v>513</v>
      </c>
    </row>
    <row r="17" spans="1:18" x14ac:dyDescent="0.15">
      <c r="A17" s="1"/>
      <c r="B17" s="21" t="s">
        <v>9</v>
      </c>
      <c r="C17" s="18">
        <v>1</v>
      </c>
      <c r="D17" s="19">
        <v>0</v>
      </c>
      <c r="E17" s="19">
        <v>1</v>
      </c>
      <c r="F17" s="46">
        <v>1</v>
      </c>
      <c r="G17" s="42">
        <f t="shared" si="0"/>
        <v>0.5</v>
      </c>
      <c r="H17" s="27">
        <f t="shared" si="0"/>
        <v>1</v>
      </c>
      <c r="I17" s="31">
        <f t="shared" si="2"/>
        <v>2</v>
      </c>
      <c r="J17" s="29">
        <f t="shared" si="3"/>
        <v>1</v>
      </c>
      <c r="K17" s="18">
        <v>1</v>
      </c>
      <c r="L17" s="19">
        <v>1</v>
      </c>
      <c r="M17" s="19">
        <v>2</v>
      </c>
      <c r="N17" s="46">
        <v>2</v>
      </c>
      <c r="O17" s="42">
        <f t="shared" si="1"/>
        <v>0.66666666666666663</v>
      </c>
      <c r="P17" s="27">
        <f t="shared" si="1"/>
        <v>0.66666666666666663</v>
      </c>
      <c r="Q17" s="29">
        <f t="shared" si="4"/>
        <v>3</v>
      </c>
      <c r="R17" s="25">
        <f t="shared" si="5"/>
        <v>3</v>
      </c>
    </row>
    <row r="18" spans="1:18" x14ac:dyDescent="0.15">
      <c r="A18" s="1"/>
      <c r="B18" s="21" t="s">
        <v>10</v>
      </c>
      <c r="C18" s="18">
        <v>257</v>
      </c>
      <c r="D18" s="19">
        <v>360</v>
      </c>
      <c r="E18" s="19">
        <v>72</v>
      </c>
      <c r="F18" s="46">
        <v>233</v>
      </c>
      <c r="G18" s="42">
        <f t="shared" si="0"/>
        <v>0.21884498480243161</v>
      </c>
      <c r="H18" s="27">
        <f t="shared" si="0"/>
        <v>0.39291736930860033</v>
      </c>
      <c r="I18" s="31">
        <f t="shared" si="2"/>
        <v>329</v>
      </c>
      <c r="J18" s="29">
        <f t="shared" si="3"/>
        <v>593</v>
      </c>
      <c r="K18" s="18">
        <v>902</v>
      </c>
      <c r="L18" s="19">
        <v>694</v>
      </c>
      <c r="M18" s="19">
        <v>792</v>
      </c>
      <c r="N18" s="46">
        <v>637</v>
      </c>
      <c r="O18" s="42">
        <f t="shared" si="1"/>
        <v>0.46753246753246752</v>
      </c>
      <c r="P18" s="27">
        <f t="shared" si="1"/>
        <v>0.47858752817430505</v>
      </c>
      <c r="Q18" s="29">
        <f t="shared" si="4"/>
        <v>1694</v>
      </c>
      <c r="R18" s="25">
        <f t="shared" si="5"/>
        <v>1331</v>
      </c>
    </row>
    <row r="19" spans="1:18" x14ac:dyDescent="0.15">
      <c r="A19" s="1"/>
      <c r="B19" s="21" t="s">
        <v>11</v>
      </c>
      <c r="C19" s="18">
        <v>182</v>
      </c>
      <c r="D19" s="19">
        <v>311</v>
      </c>
      <c r="E19" s="19">
        <v>142</v>
      </c>
      <c r="F19" s="46">
        <v>201</v>
      </c>
      <c r="G19" s="42">
        <f t="shared" si="0"/>
        <v>0.43827160493827161</v>
      </c>
      <c r="H19" s="27">
        <f t="shared" si="0"/>
        <v>0.392578125</v>
      </c>
      <c r="I19" s="31">
        <f t="shared" si="2"/>
        <v>324</v>
      </c>
      <c r="J19" s="29">
        <f t="shared" si="3"/>
        <v>512</v>
      </c>
      <c r="K19" s="18">
        <v>793</v>
      </c>
      <c r="L19" s="19">
        <v>671</v>
      </c>
      <c r="M19" s="19">
        <v>1139</v>
      </c>
      <c r="N19" s="46">
        <v>831</v>
      </c>
      <c r="O19" s="42">
        <f t="shared" si="1"/>
        <v>0.58954451345755698</v>
      </c>
      <c r="P19" s="27">
        <f t="shared" si="1"/>
        <v>0.55326231691078565</v>
      </c>
      <c r="Q19" s="29">
        <f t="shared" si="4"/>
        <v>1932</v>
      </c>
      <c r="R19" s="25">
        <f t="shared" si="5"/>
        <v>1502</v>
      </c>
    </row>
    <row r="20" spans="1:18" x14ac:dyDescent="0.15">
      <c r="A20" s="1"/>
      <c r="B20" s="21" t="s">
        <v>12</v>
      </c>
      <c r="C20" s="18">
        <v>28</v>
      </c>
      <c r="D20" s="19">
        <v>38</v>
      </c>
      <c r="E20" s="19">
        <v>41</v>
      </c>
      <c r="F20" s="46">
        <v>23</v>
      </c>
      <c r="G20" s="42">
        <f t="shared" si="0"/>
        <v>0.59420289855072461</v>
      </c>
      <c r="H20" s="27">
        <f t="shared" si="0"/>
        <v>0.37704918032786883</v>
      </c>
      <c r="I20" s="31">
        <f t="shared" si="2"/>
        <v>69</v>
      </c>
      <c r="J20" s="29">
        <f t="shared" si="3"/>
        <v>61</v>
      </c>
      <c r="K20" s="18">
        <v>138</v>
      </c>
      <c r="L20" s="19">
        <v>159</v>
      </c>
      <c r="M20" s="19">
        <v>242</v>
      </c>
      <c r="N20" s="46">
        <v>167</v>
      </c>
      <c r="O20" s="42">
        <f t="shared" si="1"/>
        <v>0.63684210526315788</v>
      </c>
      <c r="P20" s="27">
        <f t="shared" si="1"/>
        <v>0.51226993865030679</v>
      </c>
      <c r="Q20" s="29">
        <f t="shared" si="4"/>
        <v>380</v>
      </c>
      <c r="R20" s="25">
        <f t="shared" si="5"/>
        <v>326</v>
      </c>
    </row>
    <row r="21" spans="1:18" x14ac:dyDescent="0.15">
      <c r="A21" s="1"/>
      <c r="B21" s="21" t="s">
        <v>13</v>
      </c>
      <c r="C21" s="18">
        <v>398</v>
      </c>
      <c r="D21" s="19">
        <v>178</v>
      </c>
      <c r="E21" s="19">
        <v>254</v>
      </c>
      <c r="F21" s="46">
        <v>245</v>
      </c>
      <c r="G21" s="42">
        <f t="shared" si="0"/>
        <v>0.38957055214723929</v>
      </c>
      <c r="H21" s="27">
        <f t="shared" si="0"/>
        <v>0.57919621749408978</v>
      </c>
      <c r="I21" s="31">
        <f t="shared" si="2"/>
        <v>652</v>
      </c>
      <c r="J21" s="29">
        <f t="shared" si="3"/>
        <v>423</v>
      </c>
      <c r="K21" s="18">
        <v>1459</v>
      </c>
      <c r="L21" s="19">
        <v>910</v>
      </c>
      <c r="M21" s="19">
        <v>1044</v>
      </c>
      <c r="N21" s="46">
        <v>925</v>
      </c>
      <c r="O21" s="42">
        <f t="shared" si="1"/>
        <v>0.41709948062325208</v>
      </c>
      <c r="P21" s="27">
        <f t="shared" si="1"/>
        <v>0.50408719346049047</v>
      </c>
      <c r="Q21" s="29">
        <f t="shared" si="4"/>
        <v>2503</v>
      </c>
      <c r="R21" s="25">
        <f t="shared" si="5"/>
        <v>1835</v>
      </c>
    </row>
    <row r="22" spans="1:18" x14ac:dyDescent="0.15">
      <c r="A22" s="1"/>
      <c r="B22" s="21" t="s">
        <v>14</v>
      </c>
      <c r="C22" s="18">
        <v>2</v>
      </c>
      <c r="D22" s="19">
        <v>11</v>
      </c>
      <c r="E22" s="19">
        <v>0</v>
      </c>
      <c r="F22" s="46">
        <v>1</v>
      </c>
      <c r="G22" s="42" t="str">
        <f t="shared" si="0"/>
        <v/>
      </c>
      <c r="H22" s="27">
        <f t="shared" si="0"/>
        <v>8.3333333333333329E-2</v>
      </c>
      <c r="I22" s="31">
        <f t="shared" si="2"/>
        <v>2</v>
      </c>
      <c r="J22" s="29">
        <f t="shared" si="3"/>
        <v>12</v>
      </c>
      <c r="K22" s="18">
        <v>8</v>
      </c>
      <c r="L22" s="19">
        <v>12</v>
      </c>
      <c r="M22" s="19">
        <v>5</v>
      </c>
      <c r="N22" s="46">
        <v>2</v>
      </c>
      <c r="O22" s="42">
        <f t="shared" si="1"/>
        <v>0.38461538461538464</v>
      </c>
      <c r="P22" s="27">
        <f t="shared" si="1"/>
        <v>0.14285714285714285</v>
      </c>
      <c r="Q22" s="29">
        <f t="shared" si="4"/>
        <v>13</v>
      </c>
      <c r="R22" s="25">
        <f t="shared" si="5"/>
        <v>14</v>
      </c>
    </row>
    <row r="23" spans="1:18" x14ac:dyDescent="0.15">
      <c r="A23" s="1"/>
      <c r="B23" s="21" t="s">
        <v>15</v>
      </c>
      <c r="C23" s="18">
        <v>11</v>
      </c>
      <c r="D23" s="19">
        <v>6</v>
      </c>
      <c r="E23" s="19">
        <v>13</v>
      </c>
      <c r="F23" s="46">
        <v>13</v>
      </c>
      <c r="G23" s="42">
        <f t="shared" si="0"/>
        <v>0.54166666666666663</v>
      </c>
      <c r="H23" s="27">
        <f t="shared" si="0"/>
        <v>0.68421052631578949</v>
      </c>
      <c r="I23" s="31">
        <f t="shared" si="2"/>
        <v>24</v>
      </c>
      <c r="J23" s="29">
        <f t="shared" si="3"/>
        <v>19</v>
      </c>
      <c r="K23" s="18">
        <v>35</v>
      </c>
      <c r="L23" s="19">
        <v>35</v>
      </c>
      <c r="M23" s="19">
        <v>36</v>
      </c>
      <c r="N23" s="46">
        <v>71</v>
      </c>
      <c r="O23" s="42">
        <f t="shared" si="1"/>
        <v>0.50704225352112675</v>
      </c>
      <c r="P23" s="27">
        <f t="shared" si="1"/>
        <v>0.66981132075471694</v>
      </c>
      <c r="Q23" s="29">
        <f t="shared" si="4"/>
        <v>71</v>
      </c>
      <c r="R23" s="25">
        <f t="shared" si="5"/>
        <v>106</v>
      </c>
    </row>
    <row r="24" spans="1:18" x14ac:dyDescent="0.15">
      <c r="A24" s="1"/>
      <c r="B24" s="21" t="s">
        <v>16</v>
      </c>
      <c r="C24" s="18">
        <v>3</v>
      </c>
      <c r="D24" s="19">
        <v>3</v>
      </c>
      <c r="E24" s="19">
        <v>4</v>
      </c>
      <c r="F24" s="46">
        <v>7</v>
      </c>
      <c r="G24" s="42">
        <f t="shared" si="0"/>
        <v>0.5714285714285714</v>
      </c>
      <c r="H24" s="27">
        <f t="shared" si="0"/>
        <v>0.7</v>
      </c>
      <c r="I24" s="31">
        <f t="shared" si="2"/>
        <v>7</v>
      </c>
      <c r="J24" s="29">
        <f t="shared" si="3"/>
        <v>10</v>
      </c>
      <c r="K24" s="18">
        <v>43</v>
      </c>
      <c r="L24" s="19">
        <v>18</v>
      </c>
      <c r="M24" s="19">
        <v>124</v>
      </c>
      <c r="N24" s="46">
        <v>90</v>
      </c>
      <c r="O24" s="42">
        <f t="shared" si="1"/>
        <v>0.74251497005988021</v>
      </c>
      <c r="P24" s="27">
        <f t="shared" si="1"/>
        <v>0.83333333333333337</v>
      </c>
      <c r="Q24" s="29">
        <f t="shared" si="4"/>
        <v>167</v>
      </c>
      <c r="R24" s="25">
        <f t="shared" si="5"/>
        <v>108</v>
      </c>
    </row>
    <row r="25" spans="1:18" x14ac:dyDescent="0.15">
      <c r="A25" s="1"/>
      <c r="B25" s="21" t="s">
        <v>17</v>
      </c>
      <c r="C25" s="18">
        <v>1155</v>
      </c>
      <c r="D25" s="19">
        <v>737</v>
      </c>
      <c r="E25" s="19">
        <v>963</v>
      </c>
      <c r="F25" s="46">
        <v>597</v>
      </c>
      <c r="G25" s="42">
        <f t="shared" si="0"/>
        <v>0.45467422096317278</v>
      </c>
      <c r="H25" s="27">
        <f t="shared" si="0"/>
        <v>0.44752623688155924</v>
      </c>
      <c r="I25" s="31">
        <f t="shared" si="2"/>
        <v>2118</v>
      </c>
      <c r="J25" s="29">
        <f t="shared" si="3"/>
        <v>1334</v>
      </c>
      <c r="K25" s="18">
        <v>5783</v>
      </c>
      <c r="L25" s="19">
        <v>3997</v>
      </c>
      <c r="M25" s="19">
        <v>4122</v>
      </c>
      <c r="N25" s="46">
        <v>3984</v>
      </c>
      <c r="O25" s="42">
        <f t="shared" si="1"/>
        <v>0.41615345784957092</v>
      </c>
      <c r="P25" s="27">
        <f t="shared" si="1"/>
        <v>0.49918556571858164</v>
      </c>
      <c r="Q25" s="29">
        <f t="shared" si="4"/>
        <v>9905</v>
      </c>
      <c r="R25" s="25">
        <f t="shared" si="5"/>
        <v>7981</v>
      </c>
    </row>
    <row r="26" spans="1:18" x14ac:dyDescent="0.15">
      <c r="A26" s="1"/>
      <c r="B26" s="21" t="s">
        <v>18</v>
      </c>
      <c r="C26" s="18">
        <v>0</v>
      </c>
      <c r="D26" s="19">
        <v>2</v>
      </c>
      <c r="E26" s="19">
        <v>0</v>
      </c>
      <c r="F26" s="46">
        <v>2</v>
      </c>
      <c r="G26" s="42" t="str">
        <f t="shared" ref="G26:H44" si="6">IF(E26=0,"",SUM(E26/I26))</f>
        <v/>
      </c>
      <c r="H26" s="27">
        <f t="shared" si="6"/>
        <v>0.5</v>
      </c>
      <c r="I26" s="31">
        <f t="shared" si="2"/>
        <v>0</v>
      </c>
      <c r="J26" s="29">
        <f t="shared" si="3"/>
        <v>4</v>
      </c>
      <c r="K26" s="18">
        <v>6</v>
      </c>
      <c r="L26" s="19">
        <v>5</v>
      </c>
      <c r="M26" s="19">
        <v>10</v>
      </c>
      <c r="N26" s="46">
        <v>4</v>
      </c>
      <c r="O26" s="42">
        <f t="shared" si="1"/>
        <v>0.625</v>
      </c>
      <c r="P26" s="27">
        <f t="shared" si="1"/>
        <v>0.44444444444444442</v>
      </c>
      <c r="Q26" s="29">
        <f t="shared" si="4"/>
        <v>16</v>
      </c>
      <c r="R26" s="25">
        <f t="shared" si="5"/>
        <v>9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25</v>
      </c>
      <c r="D28" s="19">
        <v>71</v>
      </c>
      <c r="E28" s="19">
        <v>26</v>
      </c>
      <c r="F28" s="46">
        <v>62</v>
      </c>
      <c r="G28" s="42">
        <f t="shared" si="6"/>
        <v>0.50980392156862742</v>
      </c>
      <c r="H28" s="27">
        <f t="shared" si="6"/>
        <v>0.46616541353383456</v>
      </c>
      <c r="I28" s="31">
        <f t="shared" si="2"/>
        <v>51</v>
      </c>
      <c r="J28" s="29">
        <f t="shared" si="3"/>
        <v>133</v>
      </c>
      <c r="K28" s="18">
        <v>120</v>
      </c>
      <c r="L28" s="19">
        <v>167</v>
      </c>
      <c r="M28" s="19">
        <v>174</v>
      </c>
      <c r="N28" s="46">
        <v>224</v>
      </c>
      <c r="O28" s="42">
        <f t="shared" si="1"/>
        <v>0.59183673469387754</v>
      </c>
      <c r="P28" s="27">
        <f t="shared" si="1"/>
        <v>0.57289002557544755</v>
      </c>
      <c r="Q28" s="29">
        <f t="shared" si="4"/>
        <v>294</v>
      </c>
      <c r="R28" s="25">
        <f t="shared" si="5"/>
        <v>391</v>
      </c>
    </row>
    <row r="29" spans="1:18" x14ac:dyDescent="0.15">
      <c r="A29" s="1"/>
      <c r="B29" s="21" t="s">
        <v>20</v>
      </c>
      <c r="C29" s="18">
        <v>28</v>
      </c>
      <c r="D29" s="19">
        <v>31</v>
      </c>
      <c r="E29" s="19">
        <v>48</v>
      </c>
      <c r="F29" s="46">
        <v>73</v>
      </c>
      <c r="G29" s="42">
        <f t="shared" si="6"/>
        <v>0.63157894736842102</v>
      </c>
      <c r="H29" s="27">
        <f t="shared" si="6"/>
        <v>0.70192307692307687</v>
      </c>
      <c r="I29" s="31">
        <f t="shared" si="2"/>
        <v>76</v>
      </c>
      <c r="J29" s="29">
        <f t="shared" si="3"/>
        <v>104</v>
      </c>
      <c r="K29" s="18">
        <v>204</v>
      </c>
      <c r="L29" s="19">
        <v>99</v>
      </c>
      <c r="M29" s="19">
        <v>367</v>
      </c>
      <c r="N29" s="46">
        <v>303</v>
      </c>
      <c r="O29" s="42">
        <f t="shared" si="1"/>
        <v>0.64273204903677761</v>
      </c>
      <c r="P29" s="27">
        <f t="shared" si="1"/>
        <v>0.75373134328358204</v>
      </c>
      <c r="Q29" s="29">
        <f t="shared" si="4"/>
        <v>571</v>
      </c>
      <c r="R29" s="25">
        <f t="shared" si="5"/>
        <v>402</v>
      </c>
    </row>
    <row r="30" spans="1:18" x14ac:dyDescent="0.15">
      <c r="A30" s="1"/>
      <c r="B30" s="21" t="s">
        <v>21</v>
      </c>
      <c r="C30" s="18">
        <v>64</v>
      </c>
      <c r="D30" s="19">
        <v>79</v>
      </c>
      <c r="E30" s="19">
        <v>9</v>
      </c>
      <c r="F30" s="46">
        <v>40</v>
      </c>
      <c r="G30" s="42">
        <f t="shared" si="6"/>
        <v>0.12328767123287671</v>
      </c>
      <c r="H30" s="27">
        <f t="shared" si="6"/>
        <v>0.33613445378151263</v>
      </c>
      <c r="I30" s="31">
        <f t="shared" si="2"/>
        <v>73</v>
      </c>
      <c r="J30" s="29">
        <f t="shared" si="3"/>
        <v>119</v>
      </c>
      <c r="K30" s="18">
        <v>478</v>
      </c>
      <c r="L30" s="19">
        <v>125</v>
      </c>
      <c r="M30" s="19">
        <v>412</v>
      </c>
      <c r="N30" s="46">
        <v>96</v>
      </c>
      <c r="O30" s="42">
        <f t="shared" si="1"/>
        <v>0.46292134831460674</v>
      </c>
      <c r="P30" s="27">
        <f t="shared" si="1"/>
        <v>0.43438914027149322</v>
      </c>
      <c r="Q30" s="29">
        <f t="shared" si="4"/>
        <v>890</v>
      </c>
      <c r="R30" s="25">
        <f t="shared" si="5"/>
        <v>221</v>
      </c>
    </row>
    <row r="31" spans="1:18" x14ac:dyDescent="0.15">
      <c r="A31" s="1"/>
      <c r="B31" s="21" t="s">
        <v>22</v>
      </c>
      <c r="C31" s="18">
        <v>405</v>
      </c>
      <c r="D31" s="19">
        <v>321</v>
      </c>
      <c r="E31" s="19">
        <v>1228</v>
      </c>
      <c r="F31" s="46">
        <v>1087</v>
      </c>
      <c r="G31" s="42">
        <f t="shared" si="6"/>
        <v>0.75199020208205758</v>
      </c>
      <c r="H31" s="27">
        <f t="shared" si="6"/>
        <v>0.77201704545454541</v>
      </c>
      <c r="I31" s="31">
        <f t="shared" si="2"/>
        <v>1633</v>
      </c>
      <c r="J31" s="29">
        <f t="shared" si="3"/>
        <v>1408</v>
      </c>
      <c r="K31" s="18">
        <v>1928</v>
      </c>
      <c r="L31" s="19">
        <v>1181</v>
      </c>
      <c r="M31" s="19">
        <v>5262</v>
      </c>
      <c r="N31" s="46">
        <v>4360</v>
      </c>
      <c r="O31" s="42">
        <f t="shared" si="1"/>
        <v>0.73184979137691242</v>
      </c>
      <c r="P31" s="27">
        <f t="shared" si="1"/>
        <v>0.78686157733261142</v>
      </c>
      <c r="Q31" s="29">
        <f t="shared" si="4"/>
        <v>7190</v>
      </c>
      <c r="R31" s="25">
        <f t="shared" si="5"/>
        <v>5541</v>
      </c>
    </row>
    <row r="32" spans="1:18" x14ac:dyDescent="0.15">
      <c r="A32" s="1"/>
      <c r="B32" s="21" t="s">
        <v>23</v>
      </c>
      <c r="C32" s="18">
        <v>162</v>
      </c>
      <c r="D32" s="19">
        <v>113</v>
      </c>
      <c r="E32" s="19">
        <v>163</v>
      </c>
      <c r="F32" s="46">
        <v>171</v>
      </c>
      <c r="G32" s="42">
        <f t="shared" si="6"/>
        <v>0.50153846153846149</v>
      </c>
      <c r="H32" s="27">
        <f t="shared" si="6"/>
        <v>0.602112676056338</v>
      </c>
      <c r="I32" s="31">
        <f t="shared" si="2"/>
        <v>325</v>
      </c>
      <c r="J32" s="29">
        <f t="shared" si="3"/>
        <v>284</v>
      </c>
      <c r="K32" s="18">
        <v>437</v>
      </c>
      <c r="L32" s="19">
        <v>344</v>
      </c>
      <c r="M32" s="19">
        <v>531</v>
      </c>
      <c r="N32" s="46">
        <v>628</v>
      </c>
      <c r="O32" s="42">
        <f t="shared" si="1"/>
        <v>0.54855371900826444</v>
      </c>
      <c r="P32" s="27">
        <f t="shared" si="1"/>
        <v>0.64609053497942381</v>
      </c>
      <c r="Q32" s="29">
        <f t="shared" si="4"/>
        <v>968</v>
      </c>
      <c r="R32" s="25">
        <f t="shared" si="5"/>
        <v>972</v>
      </c>
    </row>
    <row r="33" spans="1:18" x14ac:dyDescent="0.15">
      <c r="A33" s="1"/>
      <c r="B33" s="21" t="s">
        <v>24</v>
      </c>
      <c r="C33" s="18">
        <v>18</v>
      </c>
      <c r="D33" s="19">
        <v>60</v>
      </c>
      <c r="E33" s="19">
        <v>24</v>
      </c>
      <c r="F33" s="46">
        <v>107</v>
      </c>
      <c r="G33" s="42">
        <f t="shared" si="6"/>
        <v>0.5714285714285714</v>
      </c>
      <c r="H33" s="27">
        <f t="shared" si="6"/>
        <v>0.64071856287425155</v>
      </c>
      <c r="I33" s="31">
        <f t="shared" si="2"/>
        <v>42</v>
      </c>
      <c r="J33" s="29">
        <f t="shared" si="3"/>
        <v>167</v>
      </c>
      <c r="K33" s="18">
        <v>269</v>
      </c>
      <c r="L33" s="19">
        <v>467</v>
      </c>
      <c r="M33" s="19">
        <v>501</v>
      </c>
      <c r="N33" s="46">
        <v>1029</v>
      </c>
      <c r="O33" s="42">
        <f t="shared" si="1"/>
        <v>0.6506493506493507</v>
      </c>
      <c r="P33" s="27">
        <f t="shared" si="1"/>
        <v>0.68783422459893051</v>
      </c>
      <c r="Q33" s="29">
        <f t="shared" si="4"/>
        <v>770</v>
      </c>
      <c r="R33" s="25">
        <f t="shared" si="5"/>
        <v>1496</v>
      </c>
    </row>
    <row r="34" spans="1:18" x14ac:dyDescent="0.15">
      <c r="A34" s="1"/>
      <c r="B34" s="21" t="s">
        <v>25</v>
      </c>
      <c r="C34" s="18">
        <v>223</v>
      </c>
      <c r="D34" s="19">
        <v>269</v>
      </c>
      <c r="E34" s="19">
        <v>171</v>
      </c>
      <c r="F34" s="46">
        <v>76</v>
      </c>
      <c r="G34" s="42">
        <f t="shared" si="6"/>
        <v>0.43401015228426398</v>
      </c>
      <c r="H34" s="27">
        <f t="shared" si="6"/>
        <v>0.22028985507246376</v>
      </c>
      <c r="I34" s="31">
        <f t="shared" si="2"/>
        <v>394</v>
      </c>
      <c r="J34" s="29">
        <f t="shared" si="3"/>
        <v>345</v>
      </c>
      <c r="K34" s="18">
        <v>1081</v>
      </c>
      <c r="L34" s="19">
        <v>689</v>
      </c>
      <c r="M34" s="19">
        <v>1598</v>
      </c>
      <c r="N34" s="46">
        <v>295</v>
      </c>
      <c r="O34" s="42">
        <f t="shared" si="1"/>
        <v>0.59649122807017541</v>
      </c>
      <c r="P34" s="27">
        <f t="shared" si="1"/>
        <v>0.29979674796747968</v>
      </c>
      <c r="Q34" s="29">
        <f t="shared" si="4"/>
        <v>2679</v>
      </c>
      <c r="R34" s="25">
        <f t="shared" si="5"/>
        <v>984</v>
      </c>
    </row>
    <row r="35" spans="1:18" x14ac:dyDescent="0.15">
      <c r="A35" s="1"/>
      <c r="B35" s="21" t="s">
        <v>26</v>
      </c>
      <c r="C35" s="18">
        <v>172</v>
      </c>
      <c r="D35" s="19">
        <v>34</v>
      </c>
      <c r="E35" s="19">
        <v>148</v>
      </c>
      <c r="F35" s="46">
        <v>53</v>
      </c>
      <c r="G35" s="42">
        <f t="shared" si="6"/>
        <v>0.46250000000000002</v>
      </c>
      <c r="H35" s="27">
        <f t="shared" si="6"/>
        <v>0.60919540229885061</v>
      </c>
      <c r="I35" s="31">
        <f t="shared" si="2"/>
        <v>320</v>
      </c>
      <c r="J35" s="29">
        <f t="shared" si="3"/>
        <v>87</v>
      </c>
      <c r="K35" s="18">
        <v>633</v>
      </c>
      <c r="L35" s="19">
        <v>80</v>
      </c>
      <c r="M35" s="19">
        <v>848</v>
      </c>
      <c r="N35" s="46">
        <v>421</v>
      </c>
      <c r="O35" s="42">
        <f t="shared" si="1"/>
        <v>0.57258609047940578</v>
      </c>
      <c r="P35" s="27">
        <f t="shared" si="1"/>
        <v>0.84031936127744511</v>
      </c>
      <c r="Q35" s="29">
        <f t="shared" si="4"/>
        <v>1481</v>
      </c>
      <c r="R35" s="25">
        <f t="shared" si="5"/>
        <v>501</v>
      </c>
    </row>
    <row r="36" spans="1:18" x14ac:dyDescent="0.15">
      <c r="A36" s="1"/>
      <c r="B36" s="21" t="s">
        <v>47</v>
      </c>
      <c r="C36" s="18">
        <v>275</v>
      </c>
      <c r="D36" s="19">
        <v>331</v>
      </c>
      <c r="E36" s="19">
        <v>556</v>
      </c>
      <c r="F36" s="46">
        <v>235</v>
      </c>
      <c r="G36" s="42">
        <f t="shared" si="6"/>
        <v>0.66907340553549943</v>
      </c>
      <c r="H36" s="27">
        <f t="shared" si="6"/>
        <v>0.41519434628975266</v>
      </c>
      <c r="I36" s="31">
        <f t="shared" si="2"/>
        <v>831</v>
      </c>
      <c r="J36" s="29">
        <f t="shared" si="3"/>
        <v>566</v>
      </c>
      <c r="K36" s="18">
        <v>1498</v>
      </c>
      <c r="L36" s="19">
        <v>856</v>
      </c>
      <c r="M36" s="19">
        <v>2137</v>
      </c>
      <c r="N36" s="46">
        <v>1292</v>
      </c>
      <c r="O36" s="42">
        <f t="shared" si="1"/>
        <v>0.5878954607977992</v>
      </c>
      <c r="P36" s="27">
        <f t="shared" si="1"/>
        <v>0.6014897579143389</v>
      </c>
      <c r="Q36" s="29">
        <f t="shared" si="4"/>
        <v>3635</v>
      </c>
      <c r="R36" s="25">
        <f t="shared" si="5"/>
        <v>2148</v>
      </c>
    </row>
    <row r="37" spans="1:18" x14ac:dyDescent="0.15">
      <c r="A37" s="1"/>
      <c r="B37" s="21" t="s">
        <v>27</v>
      </c>
      <c r="C37" s="18">
        <v>117</v>
      </c>
      <c r="D37" s="19">
        <v>85</v>
      </c>
      <c r="E37" s="19">
        <v>128</v>
      </c>
      <c r="F37" s="46">
        <v>69</v>
      </c>
      <c r="G37" s="42">
        <f t="shared" si="6"/>
        <v>0.52244897959183678</v>
      </c>
      <c r="H37" s="27">
        <f t="shared" si="6"/>
        <v>0.44805194805194803</v>
      </c>
      <c r="I37" s="31">
        <f t="shared" si="2"/>
        <v>245</v>
      </c>
      <c r="J37" s="29">
        <f t="shared" si="3"/>
        <v>154</v>
      </c>
      <c r="K37" s="18">
        <v>451</v>
      </c>
      <c r="L37" s="19">
        <v>364</v>
      </c>
      <c r="M37" s="19">
        <v>473</v>
      </c>
      <c r="N37" s="46">
        <v>364</v>
      </c>
      <c r="O37" s="42">
        <f t="shared" si="1"/>
        <v>0.51190476190476186</v>
      </c>
      <c r="P37" s="27">
        <f t="shared" si="1"/>
        <v>0.5</v>
      </c>
      <c r="Q37" s="29">
        <f t="shared" si="4"/>
        <v>924</v>
      </c>
      <c r="R37" s="25">
        <f t="shared" si="5"/>
        <v>728</v>
      </c>
    </row>
    <row r="38" spans="1:18" x14ac:dyDescent="0.15">
      <c r="A38" s="1"/>
      <c r="B38" s="21" t="s">
        <v>28</v>
      </c>
      <c r="C38" s="18">
        <v>223</v>
      </c>
      <c r="D38" s="19">
        <v>357</v>
      </c>
      <c r="E38" s="19">
        <v>136</v>
      </c>
      <c r="F38" s="46">
        <v>283</v>
      </c>
      <c r="G38" s="42">
        <f t="shared" si="6"/>
        <v>0.37883008356545961</v>
      </c>
      <c r="H38" s="27">
        <f t="shared" si="6"/>
        <v>0.44218750000000001</v>
      </c>
      <c r="I38" s="31">
        <f t="shared" si="2"/>
        <v>359</v>
      </c>
      <c r="J38" s="29">
        <f t="shared" si="3"/>
        <v>640</v>
      </c>
      <c r="K38" s="18">
        <v>1077</v>
      </c>
      <c r="L38" s="19">
        <v>1235</v>
      </c>
      <c r="M38" s="19">
        <v>1147</v>
      </c>
      <c r="N38" s="46">
        <v>1043</v>
      </c>
      <c r="O38" s="42">
        <f t="shared" si="1"/>
        <v>0.5157374100719424</v>
      </c>
      <c r="P38" s="27">
        <f t="shared" si="1"/>
        <v>0.45785776997366112</v>
      </c>
      <c r="Q38" s="29">
        <f t="shared" si="4"/>
        <v>2224</v>
      </c>
      <c r="R38" s="25">
        <f t="shared" si="5"/>
        <v>2278</v>
      </c>
    </row>
    <row r="39" spans="1:18" x14ac:dyDescent="0.15">
      <c r="A39" s="1"/>
      <c r="B39" s="21" t="s">
        <v>29</v>
      </c>
      <c r="C39" s="18">
        <v>257</v>
      </c>
      <c r="D39" s="19">
        <v>382</v>
      </c>
      <c r="E39" s="19">
        <v>432</v>
      </c>
      <c r="F39" s="46">
        <v>249</v>
      </c>
      <c r="G39" s="42">
        <f t="shared" si="6"/>
        <v>0.62699564586357037</v>
      </c>
      <c r="H39" s="27">
        <f t="shared" si="6"/>
        <v>0.39461172741679873</v>
      </c>
      <c r="I39" s="31">
        <f t="shared" si="2"/>
        <v>689</v>
      </c>
      <c r="J39" s="29">
        <f t="shared" si="3"/>
        <v>631</v>
      </c>
      <c r="K39" s="18">
        <v>1433</v>
      </c>
      <c r="L39" s="19">
        <v>1232</v>
      </c>
      <c r="M39" s="19">
        <v>2237</v>
      </c>
      <c r="N39" s="46">
        <v>1359</v>
      </c>
      <c r="O39" s="42">
        <f t="shared" si="1"/>
        <v>0.60953678474114437</v>
      </c>
      <c r="P39" s="27">
        <f t="shared" si="1"/>
        <v>0.52450791200308766</v>
      </c>
      <c r="Q39" s="29">
        <f t="shared" si="4"/>
        <v>3670</v>
      </c>
      <c r="R39" s="25">
        <f t="shared" si="5"/>
        <v>2591</v>
      </c>
    </row>
    <row r="40" spans="1:18" x14ac:dyDescent="0.15">
      <c r="A40" s="1"/>
      <c r="B40" s="21" t="s">
        <v>30</v>
      </c>
      <c r="C40" s="18">
        <v>364</v>
      </c>
      <c r="D40" s="19">
        <v>410</v>
      </c>
      <c r="E40" s="19">
        <v>509</v>
      </c>
      <c r="F40" s="46">
        <v>581</v>
      </c>
      <c r="G40" s="42">
        <f t="shared" si="6"/>
        <v>0.5830469644902635</v>
      </c>
      <c r="H40" s="27">
        <f t="shared" si="6"/>
        <v>0.58627648839556001</v>
      </c>
      <c r="I40" s="31">
        <f t="shared" si="2"/>
        <v>873</v>
      </c>
      <c r="J40" s="29">
        <f t="shared" si="3"/>
        <v>991</v>
      </c>
      <c r="K40" s="18">
        <v>1807</v>
      </c>
      <c r="L40" s="19">
        <v>1365</v>
      </c>
      <c r="M40" s="19">
        <v>2815</v>
      </c>
      <c r="N40" s="46">
        <v>3012</v>
      </c>
      <c r="O40" s="42">
        <f t="shared" si="1"/>
        <v>0.60904370402423191</v>
      </c>
      <c r="P40" s="27">
        <f t="shared" si="1"/>
        <v>0.68814256339958879</v>
      </c>
      <c r="Q40" s="29">
        <f t="shared" si="4"/>
        <v>4622</v>
      </c>
      <c r="R40" s="25">
        <f t="shared" si="5"/>
        <v>4377</v>
      </c>
    </row>
    <row r="41" spans="1:18" x14ac:dyDescent="0.15">
      <c r="A41" s="1"/>
      <c r="B41" s="21" t="s">
        <v>31</v>
      </c>
      <c r="C41" s="18">
        <v>0</v>
      </c>
      <c r="D41" s="19">
        <v>0</v>
      </c>
      <c r="E41" s="19">
        <v>0</v>
      </c>
      <c r="F41" s="46">
        <v>1</v>
      </c>
      <c r="G41" s="42" t="str">
        <f t="shared" si="6"/>
        <v/>
      </c>
      <c r="H41" s="27">
        <f t="shared" si="6"/>
        <v>1</v>
      </c>
      <c r="I41" s="31">
        <f t="shared" si="2"/>
        <v>0</v>
      </c>
      <c r="J41" s="29">
        <f t="shared" si="3"/>
        <v>1</v>
      </c>
      <c r="K41" s="18">
        <v>0</v>
      </c>
      <c r="L41" s="19">
        <v>0</v>
      </c>
      <c r="M41" s="19">
        <v>0</v>
      </c>
      <c r="N41" s="46">
        <v>2</v>
      </c>
      <c r="O41" s="42" t="str">
        <f t="shared" si="1"/>
        <v/>
      </c>
      <c r="P41" s="27">
        <f t="shared" si="1"/>
        <v>1</v>
      </c>
      <c r="Q41" s="29">
        <f t="shared" si="4"/>
        <v>0</v>
      </c>
      <c r="R41" s="25">
        <f t="shared" si="5"/>
        <v>2</v>
      </c>
    </row>
    <row r="42" spans="1:18" x14ac:dyDescent="0.15">
      <c r="A42" s="1"/>
      <c r="B42" s="40" t="s">
        <v>46</v>
      </c>
      <c r="C42" s="18">
        <v>0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0</v>
      </c>
      <c r="M42" s="19">
        <v>0</v>
      </c>
      <c r="N42" s="46">
        <v>0</v>
      </c>
      <c r="O42" s="42" t="str">
        <f t="shared" si="1"/>
        <v/>
      </c>
      <c r="P42" s="27" t="str">
        <f t="shared" si="1"/>
        <v/>
      </c>
      <c r="Q42" s="29">
        <f t="shared" si="4"/>
        <v>0</v>
      </c>
      <c r="R42" s="25">
        <f t="shared" si="5"/>
        <v>0</v>
      </c>
    </row>
    <row r="43" spans="1:18" x14ac:dyDescent="0.15">
      <c r="A43" s="1"/>
      <c r="B43" s="21" t="s">
        <v>32</v>
      </c>
      <c r="C43" s="18">
        <v>28</v>
      </c>
      <c r="D43" s="19">
        <v>44</v>
      </c>
      <c r="E43" s="19">
        <v>73</v>
      </c>
      <c r="F43" s="46">
        <v>79</v>
      </c>
      <c r="G43" s="42">
        <f t="shared" si="6"/>
        <v>0.72277227722772275</v>
      </c>
      <c r="H43" s="27">
        <f t="shared" si="6"/>
        <v>0.64227642276422769</v>
      </c>
      <c r="I43" s="31">
        <f t="shared" si="2"/>
        <v>101</v>
      </c>
      <c r="J43" s="29">
        <f t="shared" si="3"/>
        <v>123</v>
      </c>
      <c r="K43" s="18">
        <v>431</v>
      </c>
      <c r="L43" s="19">
        <v>141</v>
      </c>
      <c r="M43" s="19">
        <v>561</v>
      </c>
      <c r="N43" s="46">
        <v>182</v>
      </c>
      <c r="O43" s="42">
        <f t="shared" si="1"/>
        <v>0.56552419354838712</v>
      </c>
      <c r="P43" s="27">
        <f t="shared" si="1"/>
        <v>0.56346749226006188</v>
      </c>
      <c r="Q43" s="29">
        <f t="shared" si="4"/>
        <v>992</v>
      </c>
      <c r="R43" s="25">
        <f t="shared" si="5"/>
        <v>323</v>
      </c>
    </row>
    <row r="44" spans="1:18" x14ac:dyDescent="0.15">
      <c r="A44" s="1"/>
      <c r="B44" s="21" t="s">
        <v>33</v>
      </c>
      <c r="C44" s="18">
        <v>32</v>
      </c>
      <c r="D44" s="19">
        <v>39</v>
      </c>
      <c r="E44" s="19">
        <v>128</v>
      </c>
      <c r="F44" s="46">
        <v>73</v>
      </c>
      <c r="G44" s="42">
        <f t="shared" si="6"/>
        <v>0.8</v>
      </c>
      <c r="H44" s="27">
        <f t="shared" si="6"/>
        <v>0.6517857142857143</v>
      </c>
      <c r="I44" s="31">
        <f t="shared" si="2"/>
        <v>160</v>
      </c>
      <c r="J44" s="29">
        <f t="shared" si="3"/>
        <v>112</v>
      </c>
      <c r="K44" s="18">
        <v>194</v>
      </c>
      <c r="L44" s="19">
        <v>164</v>
      </c>
      <c r="M44" s="19">
        <v>434</v>
      </c>
      <c r="N44" s="46">
        <v>278</v>
      </c>
      <c r="O44" s="42">
        <f t="shared" si="1"/>
        <v>0.69108280254777066</v>
      </c>
      <c r="P44" s="27">
        <f t="shared" si="1"/>
        <v>0.62895927601809953</v>
      </c>
      <c r="Q44" s="29">
        <f t="shared" si="4"/>
        <v>628</v>
      </c>
      <c r="R44" s="25">
        <f t="shared" si="5"/>
        <v>442</v>
      </c>
    </row>
    <row r="45" spans="1:18" x14ac:dyDescent="0.15">
      <c r="A45" s="1"/>
      <c r="B45" s="21" t="s">
        <v>48</v>
      </c>
      <c r="C45" s="18">
        <v>8</v>
      </c>
      <c r="D45" s="19">
        <v>36</v>
      </c>
      <c r="E45" s="19">
        <v>3</v>
      </c>
      <c r="F45" s="46">
        <v>105</v>
      </c>
      <c r="G45" s="42">
        <f t="shared" ref="G45:H48" si="7">IF(E45=0,"",SUM(E45/I45))</f>
        <v>0.27272727272727271</v>
      </c>
      <c r="H45" s="27">
        <f t="shared" si="7"/>
        <v>0.74468085106382975</v>
      </c>
      <c r="I45" s="31">
        <f t="shared" ref="I45:J50" si="8">SUM(C45,E45)</f>
        <v>11</v>
      </c>
      <c r="J45" s="29">
        <f t="shared" si="8"/>
        <v>141</v>
      </c>
      <c r="K45" s="18">
        <v>543</v>
      </c>
      <c r="L45" s="19">
        <v>476</v>
      </c>
      <c r="M45" s="19">
        <v>827</v>
      </c>
      <c r="N45" s="46">
        <v>1328</v>
      </c>
      <c r="O45" s="42">
        <f t="shared" ref="O45:P49" si="9">IF(M45=0,"",SUM(M45/Q45))</f>
        <v>0.60364963503649638</v>
      </c>
      <c r="P45" s="27">
        <f t="shared" si="9"/>
        <v>0.73614190687361414</v>
      </c>
      <c r="Q45" s="29">
        <f t="shared" ref="Q45:R50" si="10">SUM(K45,M45)</f>
        <v>1370</v>
      </c>
      <c r="R45" s="25">
        <f t="shared" si="10"/>
        <v>1804</v>
      </c>
    </row>
    <row r="46" spans="1:18" x14ac:dyDescent="0.15">
      <c r="A46" s="1"/>
      <c r="B46" s="21" t="s">
        <v>34</v>
      </c>
      <c r="C46" s="18">
        <v>989</v>
      </c>
      <c r="D46" s="19">
        <v>551</v>
      </c>
      <c r="E46" s="19">
        <v>1024</v>
      </c>
      <c r="F46" s="46">
        <v>712</v>
      </c>
      <c r="G46" s="42">
        <f t="shared" si="7"/>
        <v>0.50869349230004968</v>
      </c>
      <c r="H46" s="27">
        <f t="shared" si="7"/>
        <v>0.56373713380839274</v>
      </c>
      <c r="I46" s="31">
        <f t="shared" si="8"/>
        <v>2013</v>
      </c>
      <c r="J46" s="29">
        <f t="shared" si="8"/>
        <v>1263</v>
      </c>
      <c r="K46" s="18">
        <v>4429</v>
      </c>
      <c r="L46" s="19">
        <v>2777</v>
      </c>
      <c r="M46" s="19">
        <v>5060</v>
      </c>
      <c r="N46" s="46">
        <v>3035</v>
      </c>
      <c r="O46" s="42">
        <f t="shared" si="9"/>
        <v>0.53324902518705874</v>
      </c>
      <c r="P46" s="27">
        <f t="shared" si="9"/>
        <v>0.5221954576737784</v>
      </c>
      <c r="Q46" s="29">
        <f t="shared" si="10"/>
        <v>9489</v>
      </c>
      <c r="R46" s="25">
        <f t="shared" si="10"/>
        <v>5812</v>
      </c>
    </row>
    <row r="47" spans="1:18" x14ac:dyDescent="0.15">
      <c r="A47" s="1"/>
      <c r="B47" s="21" t="s">
        <v>35</v>
      </c>
      <c r="C47" s="18">
        <v>1403</v>
      </c>
      <c r="D47" s="19">
        <v>1027</v>
      </c>
      <c r="E47" s="19">
        <v>2061</v>
      </c>
      <c r="F47" s="46">
        <v>1651</v>
      </c>
      <c r="G47" s="42">
        <f t="shared" si="7"/>
        <v>0.59497690531177827</v>
      </c>
      <c r="H47" s="27">
        <f t="shared" si="7"/>
        <v>0.61650485436893199</v>
      </c>
      <c r="I47" s="31">
        <f t="shared" si="8"/>
        <v>3464</v>
      </c>
      <c r="J47" s="29">
        <f t="shared" si="8"/>
        <v>2678</v>
      </c>
      <c r="K47" s="18">
        <v>5605</v>
      </c>
      <c r="L47" s="19">
        <v>4004</v>
      </c>
      <c r="M47" s="19">
        <v>8088</v>
      </c>
      <c r="N47" s="46">
        <v>8437</v>
      </c>
      <c r="O47" s="42">
        <f t="shared" si="9"/>
        <v>0.5906667640400205</v>
      </c>
      <c r="P47" s="27">
        <f t="shared" si="9"/>
        <v>0.67816091954022983</v>
      </c>
      <c r="Q47" s="29">
        <f t="shared" si="10"/>
        <v>13693</v>
      </c>
      <c r="R47" s="25">
        <f t="shared" si="10"/>
        <v>12441</v>
      </c>
    </row>
    <row r="48" spans="1:18" x14ac:dyDescent="0.15">
      <c r="A48" s="1"/>
      <c r="B48" s="21" t="s">
        <v>36</v>
      </c>
      <c r="C48" s="18">
        <v>595</v>
      </c>
      <c r="D48" s="19">
        <v>655</v>
      </c>
      <c r="E48" s="19">
        <v>1997</v>
      </c>
      <c r="F48" s="46">
        <v>2427</v>
      </c>
      <c r="G48" s="42">
        <f t="shared" si="7"/>
        <v>0.77044753086419748</v>
      </c>
      <c r="H48" s="27">
        <f t="shared" si="7"/>
        <v>0.78747566515249834</v>
      </c>
      <c r="I48" s="31">
        <f t="shared" si="8"/>
        <v>2592</v>
      </c>
      <c r="J48" s="29">
        <f t="shared" si="8"/>
        <v>3082</v>
      </c>
      <c r="K48" s="18">
        <v>4630</v>
      </c>
      <c r="L48" s="19">
        <v>3395</v>
      </c>
      <c r="M48" s="19">
        <v>19228</v>
      </c>
      <c r="N48" s="46">
        <v>12311</v>
      </c>
      <c r="O48" s="42">
        <f t="shared" si="9"/>
        <v>0.80593511610361301</v>
      </c>
      <c r="P48" s="27">
        <f t="shared" si="9"/>
        <v>0.78384057048261813</v>
      </c>
      <c r="Q48" s="29">
        <f t="shared" si="10"/>
        <v>23858</v>
      </c>
      <c r="R48" s="25">
        <f t="shared" si="10"/>
        <v>15706</v>
      </c>
    </row>
    <row r="49" spans="2:18" s="3" customFormat="1" ht="14" thickBot="1" x14ac:dyDescent="0.2">
      <c r="B49" s="23" t="s">
        <v>37</v>
      </c>
      <c r="C49" s="47">
        <v>99</v>
      </c>
      <c r="D49" s="48">
        <v>34</v>
      </c>
      <c r="E49" s="48">
        <v>290</v>
      </c>
      <c r="F49" s="49">
        <v>19</v>
      </c>
      <c r="G49" s="43">
        <f t="shared" ref="G49" si="11">IF(E49=0,"",SUM(E49/I49))</f>
        <v>0.74550128534704374</v>
      </c>
      <c r="H49" s="32">
        <f t="shared" ref="H49" si="12">IF(F49=0,"",SUM(F49/J49))</f>
        <v>0.35849056603773582</v>
      </c>
      <c r="I49" s="33">
        <f t="shared" si="8"/>
        <v>389</v>
      </c>
      <c r="J49" s="34">
        <f t="shared" si="8"/>
        <v>53</v>
      </c>
      <c r="K49" s="47">
        <v>296</v>
      </c>
      <c r="L49" s="48">
        <v>73</v>
      </c>
      <c r="M49" s="48">
        <v>823</v>
      </c>
      <c r="N49" s="49">
        <v>93</v>
      </c>
      <c r="O49" s="43">
        <f t="shared" si="9"/>
        <v>0.73547810545129577</v>
      </c>
      <c r="P49" s="32">
        <f t="shared" si="9"/>
        <v>0.56024096385542166</v>
      </c>
      <c r="Q49" s="34">
        <f t="shared" si="10"/>
        <v>1119</v>
      </c>
      <c r="R49" s="35">
        <f t="shared" si="10"/>
        <v>166</v>
      </c>
    </row>
    <row r="50" spans="2:18" ht="14" thickBot="1" x14ac:dyDescent="0.2">
      <c r="B50" s="3"/>
      <c r="C50" s="13">
        <f>SUM(C9:C49)</f>
        <v>8559</v>
      </c>
      <c r="D50" s="13">
        <f>SUM(D9:D49)</f>
        <v>7700</v>
      </c>
      <c r="E50" s="13">
        <f>SUM(E9:E49)</f>
        <v>13314</v>
      </c>
      <c r="F50" s="13">
        <f>SUM(F9:F49)</f>
        <v>11216</v>
      </c>
      <c r="G50" s="36">
        <f>E50/I50</f>
        <v>0.60869565217391308</v>
      </c>
      <c r="H50" s="36">
        <f t="shared" ref="H50" si="13">F50/J50</f>
        <v>0.59293719602452954</v>
      </c>
      <c r="I50" s="37">
        <f t="shared" si="8"/>
        <v>21873</v>
      </c>
      <c r="J50" s="38">
        <f t="shared" si="8"/>
        <v>18916</v>
      </c>
      <c r="K50" s="13">
        <f>SUM(K9:K49)</f>
        <v>41479</v>
      </c>
      <c r="L50" s="13">
        <f>SUM(L9:L49)</f>
        <v>29514</v>
      </c>
      <c r="M50" s="13">
        <f>SUM(M9:M49)</f>
        <v>71264</v>
      </c>
      <c r="N50" s="13">
        <f>SUM(N9:N49)</f>
        <v>55543</v>
      </c>
      <c r="O50" s="36">
        <f>M50/Q50</f>
        <v>0.63209245806835013</v>
      </c>
      <c r="P50" s="36">
        <f t="shared" ref="P50" si="14">N50/R50</f>
        <v>0.6530091585642569</v>
      </c>
      <c r="Q50" s="38">
        <f t="shared" si="10"/>
        <v>112743</v>
      </c>
      <c r="R50" s="38">
        <f t="shared" si="10"/>
        <v>85057</v>
      </c>
    </row>
    <row r="51" spans="2:18" ht="14" x14ac:dyDescent="0.15">
      <c r="C51" s="8"/>
      <c r="D51" s="8"/>
      <c r="E51" s="8"/>
      <c r="F51" s="8"/>
      <c r="H51" s="9"/>
      <c r="I51" s="9"/>
      <c r="J51" s="9"/>
      <c r="K51" s="10"/>
      <c r="L51" s="10"/>
      <c r="M51" s="10"/>
      <c r="N51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K10-2104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2021-05-02T17:17:07Z</dcterms:modified>
</cp:coreProperties>
</file>