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maj/Webben/"/>
    </mc:Choice>
  </mc:AlternateContent>
  <xr:revisionPtr revIDLastSave="0" documentId="8_{3043378C-32AE-174F-AD73-8346A3A99916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K10-2105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" i="3" l="1"/>
  <c r="M50" i="3"/>
  <c r="L50" i="3"/>
  <c r="K50" i="3"/>
  <c r="F50" i="3"/>
  <c r="E50" i="3"/>
  <c r="D50" i="3"/>
  <c r="J50" i="3" s="1"/>
  <c r="H50" i="3" s="1"/>
  <c r="C50" i="3"/>
  <c r="I47" i="3"/>
  <c r="G47" i="3" s="1"/>
  <c r="J47" i="3"/>
  <c r="H47" i="3" s="1"/>
  <c r="Q47" i="3"/>
  <c r="O47" i="3" s="1"/>
  <c r="R47" i="3"/>
  <c r="P47" i="3" s="1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Q50" i="3"/>
  <c r="O50" i="3" s="1"/>
  <c r="R50" i="3"/>
  <c r="P50" i="3" s="1"/>
  <c r="I50" i="3" l="1"/>
  <c r="G50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R46" i="3" l="1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<sst xmlns="http://schemas.openxmlformats.org/spreadsheetml/2006/main" count="56" uniqueCount="52">
  <si>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</si>
  <si>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</si>
  <si>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</si>
  <si>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</si>
  <si>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</si>
  <si>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</si>
  <si>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</si>
  <si>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</si>
  <si>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</si>
  <si>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</si>
  <si>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</si>
  <si>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</si>
  <si>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</si>
  <si>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</si>
  <si>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</si>
  <si>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</si>
  <si>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</si>
  <si>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</si>
  <si>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</si>
  <si>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</si>
  <si>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</si>
  <si>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</si>
  <si>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</si>
  <si>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</si>
  <si>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</si>
  <si>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</si>
  <si>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</si>
  <si>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</si>
  <si>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</si>
  <si>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</si>
  <si>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</si>
  <si>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</si>
  <si>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</si>
  <si>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</si>
  <si>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</si>
  <si>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</si>
  <si>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</si>
  <si>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</si>
  <si>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</si>
  <si>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</si>
  <si>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</si>
  <si>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</si>
  <si>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</si>
  <si>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</si>
  <si>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</si>
  <si>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</si>
  <si>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</si>
  <si>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</si>
  <si>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</si>
  <si>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januari-maj</t>
  </si>
  <si>
    <t>maj</t>
  </si>
  <si>
    <t>2021.06.01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</si>
</sst>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1"/>
  <sheetViews>
    <sheetView tabSelected="1" zoomScale="80" zoomScaleNormal="80" workbookViewId="0">
      <selection activeCell="B2" sqref="B2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51</v>
      </c>
    </row>
    <row r="5" spans="1:18" x14ac:dyDescent="0.15">
      <c r="C5" s="54" t="s">
        <v>50</v>
      </c>
      <c r="D5" s="55"/>
      <c r="E5" s="55"/>
      <c r="F5" s="55"/>
      <c r="G5" s="55"/>
      <c r="H5" s="55"/>
      <c r="I5" s="55"/>
      <c r="J5" s="56"/>
      <c r="K5" s="54" t="s">
        <v>49</v>
      </c>
      <c r="L5" s="55"/>
      <c r="M5" s="55"/>
      <c r="N5" s="55"/>
      <c r="O5" s="55"/>
      <c r="P5" s="55"/>
      <c r="Q5" s="57"/>
      <c r="R5" s="58"/>
    </row>
    <row r="6" spans="1:18" x14ac:dyDescent="0.15">
      <c r="C6" s="59" t="s">
        <v>38</v>
      </c>
      <c r="D6" s="50"/>
      <c r="E6" s="50" t="s">
        <v>39</v>
      </c>
      <c r="F6" s="50"/>
      <c r="G6" s="50" t="s">
        <v>43</v>
      </c>
      <c r="H6" s="52"/>
      <c r="I6" s="52" t="s">
        <v>41</v>
      </c>
      <c r="J6" s="53"/>
      <c r="K6" s="59" t="s">
        <v>38</v>
      </c>
      <c r="L6" s="50"/>
      <c r="M6" s="50" t="s">
        <v>39</v>
      </c>
      <c r="N6" s="50"/>
      <c r="O6" s="50" t="s">
        <v>43</v>
      </c>
      <c r="P6" s="52"/>
      <c r="Q6" s="50" t="s">
        <v>41</v>
      </c>
      <c r="R6" s="51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6</v>
      </c>
      <c r="D9" s="17">
        <v>2</v>
      </c>
      <c r="E9" s="17">
        <v>4</v>
      </c>
      <c r="F9" s="44">
        <v>9</v>
      </c>
      <c r="G9" s="41">
        <f t="shared" ref="G9:H25" si="0">IF(E9=0,"",SUM(E9/I9))</f>
        <v>0.4</v>
      </c>
      <c r="H9" s="26">
        <f t="shared" si="0"/>
        <v>0.81818181818181823</v>
      </c>
      <c r="I9" s="30">
        <f>SUM(C9,E9)</f>
        <v>10</v>
      </c>
      <c r="J9" s="28">
        <f>SUM(D9,F9)</f>
        <v>11</v>
      </c>
      <c r="K9" s="16">
        <v>14</v>
      </c>
      <c r="L9" s="17">
        <v>12</v>
      </c>
      <c r="M9" s="17">
        <v>36</v>
      </c>
      <c r="N9" s="44">
        <v>76</v>
      </c>
      <c r="O9" s="41">
        <f t="shared" ref="O9:P44" si="1">IF(M9=0,"",SUM(M9/Q9))</f>
        <v>0.72</v>
      </c>
      <c r="P9" s="26">
        <f t="shared" si="1"/>
        <v>0.86363636363636365</v>
      </c>
      <c r="Q9" s="28">
        <f>SUM(K9,M9)</f>
        <v>50</v>
      </c>
      <c r="R9" s="24">
        <f>SUM(L9,N9)</f>
        <v>88</v>
      </c>
    </row>
    <row r="10" spans="1:18" x14ac:dyDescent="0.15">
      <c r="A10" s="1"/>
      <c r="B10" s="21" t="s">
        <v>3</v>
      </c>
      <c r="C10" s="18">
        <v>646</v>
      </c>
      <c r="D10" s="39">
        <v>466</v>
      </c>
      <c r="E10" s="39">
        <v>1081</v>
      </c>
      <c r="F10" s="45">
        <v>636</v>
      </c>
      <c r="G10" s="42">
        <f t="shared" si="0"/>
        <v>0.62594093804284889</v>
      </c>
      <c r="H10" s="27">
        <f t="shared" si="0"/>
        <v>0.57713248638838477</v>
      </c>
      <c r="I10" s="31">
        <f t="shared" ref="I10:I44" si="2">SUM(C10,E10)</f>
        <v>1727</v>
      </c>
      <c r="J10" s="29">
        <f t="shared" ref="J10:J44" si="3">SUM(D10,F10)</f>
        <v>1102</v>
      </c>
      <c r="K10" s="18">
        <v>3205</v>
      </c>
      <c r="L10" s="39">
        <v>2663</v>
      </c>
      <c r="M10" s="39">
        <v>4724</v>
      </c>
      <c r="N10" s="45">
        <v>4416</v>
      </c>
      <c r="O10" s="42">
        <f t="shared" si="1"/>
        <v>0.59578761508386935</v>
      </c>
      <c r="P10" s="27">
        <f t="shared" si="1"/>
        <v>0.62381692329425065</v>
      </c>
      <c r="Q10" s="29">
        <f t="shared" ref="Q10:Q44" si="4">SUM(K10,M10)</f>
        <v>7929</v>
      </c>
      <c r="R10" s="25">
        <f t="shared" ref="R10:R44" si="5">SUM(L10,N10)</f>
        <v>7079</v>
      </c>
    </row>
    <row r="11" spans="1:18" x14ac:dyDescent="0.15">
      <c r="A11" s="1"/>
      <c r="B11" s="21" t="s">
        <v>4</v>
      </c>
      <c r="C11" s="18">
        <v>295</v>
      </c>
      <c r="D11" s="39">
        <v>164</v>
      </c>
      <c r="E11" s="39">
        <v>1164</v>
      </c>
      <c r="F11" s="45">
        <v>877</v>
      </c>
      <c r="G11" s="42">
        <f t="shared" si="0"/>
        <v>0.79780671692940375</v>
      </c>
      <c r="H11" s="27">
        <f t="shared" si="0"/>
        <v>0.84245917387127767</v>
      </c>
      <c r="I11" s="31">
        <f t="shared" si="2"/>
        <v>1459</v>
      </c>
      <c r="J11" s="29">
        <f t="shared" si="3"/>
        <v>1041</v>
      </c>
      <c r="K11" s="18">
        <v>1646</v>
      </c>
      <c r="L11" s="39">
        <v>1222</v>
      </c>
      <c r="M11" s="39">
        <v>6400</v>
      </c>
      <c r="N11" s="45">
        <v>5222</v>
      </c>
      <c r="O11" s="42">
        <f t="shared" si="1"/>
        <v>0.79542629878200344</v>
      </c>
      <c r="P11" s="27">
        <f t="shared" si="1"/>
        <v>0.81036623215394166</v>
      </c>
      <c r="Q11" s="29">
        <f t="shared" si="4"/>
        <v>8046</v>
      </c>
      <c r="R11" s="25">
        <f t="shared" si="5"/>
        <v>6444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0</v>
      </c>
      <c r="F12" s="45">
        <v>0</v>
      </c>
      <c r="G12" s="42" t="str">
        <f t="shared" si="0"/>
        <v/>
      </c>
      <c r="H12" s="27" t="str">
        <f t="shared" si="0"/>
        <v/>
      </c>
      <c r="I12" s="31">
        <f t="shared" si="2"/>
        <v>0</v>
      </c>
      <c r="J12" s="29">
        <f t="shared" si="3"/>
        <v>0</v>
      </c>
      <c r="K12" s="18">
        <v>0</v>
      </c>
      <c r="L12" s="39">
        <v>0</v>
      </c>
      <c r="M12" s="39">
        <v>4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4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2</v>
      </c>
      <c r="D13" s="39">
        <v>2</v>
      </c>
      <c r="E13" s="39">
        <v>2</v>
      </c>
      <c r="F13" s="45">
        <v>0</v>
      </c>
      <c r="G13" s="42">
        <f t="shared" si="0"/>
        <v>0.5</v>
      </c>
      <c r="H13" s="27" t="str">
        <f t="shared" si="0"/>
        <v/>
      </c>
      <c r="I13" s="31">
        <f t="shared" si="2"/>
        <v>4</v>
      </c>
      <c r="J13" s="29">
        <f t="shared" si="3"/>
        <v>2</v>
      </c>
      <c r="K13" s="18">
        <v>3</v>
      </c>
      <c r="L13" s="39">
        <v>3</v>
      </c>
      <c r="M13" s="39">
        <v>14</v>
      </c>
      <c r="N13" s="45">
        <v>1</v>
      </c>
      <c r="O13" s="42">
        <f t="shared" si="1"/>
        <v>0.82352941176470584</v>
      </c>
      <c r="P13" s="27">
        <f t="shared" si="1"/>
        <v>0.25</v>
      </c>
      <c r="Q13" s="29">
        <f t="shared" si="4"/>
        <v>17</v>
      </c>
      <c r="R13" s="25">
        <f t="shared" si="5"/>
        <v>4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128</v>
      </c>
      <c r="D15" s="39">
        <v>95</v>
      </c>
      <c r="E15" s="39">
        <v>242</v>
      </c>
      <c r="F15" s="45">
        <v>131</v>
      </c>
      <c r="G15" s="42">
        <f t="shared" si="0"/>
        <v>0.65405405405405403</v>
      </c>
      <c r="H15" s="27">
        <f t="shared" si="0"/>
        <v>0.57964601769911506</v>
      </c>
      <c r="I15" s="31">
        <f t="shared" si="2"/>
        <v>370</v>
      </c>
      <c r="J15" s="29">
        <f t="shared" si="3"/>
        <v>226</v>
      </c>
      <c r="K15" s="18">
        <v>648</v>
      </c>
      <c r="L15" s="39">
        <v>283</v>
      </c>
      <c r="M15" s="39">
        <v>1207</v>
      </c>
      <c r="N15" s="45">
        <v>487</v>
      </c>
      <c r="O15" s="42">
        <f t="shared" si="1"/>
        <v>0.6506738544474393</v>
      </c>
      <c r="P15" s="27">
        <f t="shared" si="1"/>
        <v>0.63246753246753251</v>
      </c>
      <c r="Q15" s="29">
        <f t="shared" si="4"/>
        <v>1855</v>
      </c>
      <c r="R15" s="25">
        <f t="shared" si="5"/>
        <v>770</v>
      </c>
    </row>
    <row r="16" spans="1:18" x14ac:dyDescent="0.15">
      <c r="A16" s="1"/>
      <c r="B16" s="21" t="s">
        <v>8</v>
      </c>
      <c r="C16" s="18">
        <v>142</v>
      </c>
      <c r="D16" s="19">
        <v>78</v>
      </c>
      <c r="E16" s="19">
        <v>92</v>
      </c>
      <c r="F16" s="46">
        <v>42</v>
      </c>
      <c r="G16" s="42">
        <f t="shared" si="0"/>
        <v>0.39316239316239315</v>
      </c>
      <c r="H16" s="27">
        <f t="shared" si="0"/>
        <v>0.35</v>
      </c>
      <c r="I16" s="31">
        <f t="shared" si="2"/>
        <v>234</v>
      </c>
      <c r="J16" s="29">
        <f t="shared" si="3"/>
        <v>120</v>
      </c>
      <c r="K16" s="18">
        <v>470</v>
      </c>
      <c r="L16" s="19">
        <v>402</v>
      </c>
      <c r="M16" s="19">
        <v>425</v>
      </c>
      <c r="N16" s="46">
        <v>231</v>
      </c>
      <c r="O16" s="42">
        <f t="shared" si="1"/>
        <v>0.47486033519553073</v>
      </c>
      <c r="P16" s="27">
        <f t="shared" si="1"/>
        <v>0.36492890995260663</v>
      </c>
      <c r="Q16" s="29">
        <f t="shared" si="4"/>
        <v>895</v>
      </c>
      <c r="R16" s="25">
        <f t="shared" si="5"/>
        <v>633</v>
      </c>
    </row>
    <row r="17" spans="1:18" x14ac:dyDescent="0.15">
      <c r="A17" s="1"/>
      <c r="B17" s="21" t="s">
        <v>9</v>
      </c>
      <c r="C17" s="18">
        <v>0</v>
      </c>
      <c r="D17" s="19">
        <v>0</v>
      </c>
      <c r="E17" s="19">
        <v>1</v>
      </c>
      <c r="F17" s="46">
        <v>1</v>
      </c>
      <c r="G17" s="42">
        <f t="shared" si="0"/>
        <v>1</v>
      </c>
      <c r="H17" s="27">
        <f t="shared" si="0"/>
        <v>1</v>
      </c>
      <c r="I17" s="31">
        <f t="shared" si="2"/>
        <v>1</v>
      </c>
      <c r="J17" s="29">
        <f t="shared" si="3"/>
        <v>1</v>
      </c>
      <c r="K17" s="18">
        <v>1</v>
      </c>
      <c r="L17" s="19">
        <v>1</v>
      </c>
      <c r="M17" s="19">
        <v>3</v>
      </c>
      <c r="N17" s="46">
        <v>3</v>
      </c>
      <c r="O17" s="42">
        <f t="shared" si="1"/>
        <v>0.75</v>
      </c>
      <c r="P17" s="27">
        <f t="shared" si="1"/>
        <v>0.75</v>
      </c>
      <c r="Q17" s="29">
        <f t="shared" si="4"/>
        <v>4</v>
      </c>
      <c r="R17" s="25">
        <f t="shared" si="5"/>
        <v>4</v>
      </c>
    </row>
    <row r="18" spans="1:18" x14ac:dyDescent="0.15">
      <c r="A18" s="1"/>
      <c r="B18" s="21" t="s">
        <v>10</v>
      </c>
      <c r="C18" s="18">
        <v>351</v>
      </c>
      <c r="D18" s="19">
        <v>324</v>
      </c>
      <c r="E18" s="19">
        <v>222</v>
      </c>
      <c r="F18" s="46">
        <v>109</v>
      </c>
      <c r="G18" s="42">
        <f t="shared" si="0"/>
        <v>0.38743455497382201</v>
      </c>
      <c r="H18" s="27">
        <f t="shared" si="0"/>
        <v>0.25173210161662818</v>
      </c>
      <c r="I18" s="31">
        <f t="shared" si="2"/>
        <v>573</v>
      </c>
      <c r="J18" s="29">
        <f t="shared" si="3"/>
        <v>433</v>
      </c>
      <c r="K18" s="18">
        <v>1253</v>
      </c>
      <c r="L18" s="19">
        <v>1018</v>
      </c>
      <c r="M18" s="19">
        <v>1014</v>
      </c>
      <c r="N18" s="46">
        <v>746</v>
      </c>
      <c r="O18" s="42">
        <f t="shared" si="1"/>
        <v>0.44728716365240406</v>
      </c>
      <c r="P18" s="27">
        <f t="shared" si="1"/>
        <v>0.42290249433106575</v>
      </c>
      <c r="Q18" s="29">
        <f t="shared" si="4"/>
        <v>2267</v>
      </c>
      <c r="R18" s="25">
        <f t="shared" si="5"/>
        <v>1764</v>
      </c>
    </row>
    <row r="19" spans="1:18" x14ac:dyDescent="0.15">
      <c r="A19" s="1"/>
      <c r="B19" s="21" t="s">
        <v>11</v>
      </c>
      <c r="C19" s="18">
        <v>255</v>
      </c>
      <c r="D19" s="19">
        <v>232</v>
      </c>
      <c r="E19" s="19">
        <v>147</v>
      </c>
      <c r="F19" s="46">
        <v>230</v>
      </c>
      <c r="G19" s="42">
        <f t="shared" si="0"/>
        <v>0.36567164179104478</v>
      </c>
      <c r="H19" s="27">
        <f t="shared" si="0"/>
        <v>0.49783549783549785</v>
      </c>
      <c r="I19" s="31">
        <f t="shared" si="2"/>
        <v>402</v>
      </c>
      <c r="J19" s="29">
        <f t="shared" si="3"/>
        <v>462</v>
      </c>
      <c r="K19" s="18">
        <v>1048</v>
      </c>
      <c r="L19" s="19">
        <v>903</v>
      </c>
      <c r="M19" s="19">
        <v>1286</v>
      </c>
      <c r="N19" s="46">
        <v>1061</v>
      </c>
      <c r="O19" s="42">
        <f t="shared" si="1"/>
        <v>0.55098543273350475</v>
      </c>
      <c r="P19" s="27">
        <f t="shared" si="1"/>
        <v>0.54022403258655805</v>
      </c>
      <c r="Q19" s="29">
        <f t="shared" si="4"/>
        <v>2334</v>
      </c>
      <c r="R19" s="25">
        <f t="shared" si="5"/>
        <v>1964</v>
      </c>
    </row>
    <row r="20" spans="1:18" x14ac:dyDescent="0.15">
      <c r="A20" s="1"/>
      <c r="B20" s="21" t="s">
        <v>12</v>
      </c>
      <c r="C20" s="18">
        <v>42</v>
      </c>
      <c r="D20" s="19">
        <v>43</v>
      </c>
      <c r="E20" s="19">
        <v>44</v>
      </c>
      <c r="F20" s="46">
        <v>38</v>
      </c>
      <c r="G20" s="42">
        <f t="shared" si="0"/>
        <v>0.51162790697674421</v>
      </c>
      <c r="H20" s="27">
        <f t="shared" si="0"/>
        <v>0.46913580246913578</v>
      </c>
      <c r="I20" s="31">
        <f t="shared" si="2"/>
        <v>86</v>
      </c>
      <c r="J20" s="29">
        <f t="shared" si="3"/>
        <v>81</v>
      </c>
      <c r="K20" s="18">
        <v>180</v>
      </c>
      <c r="L20" s="19">
        <v>202</v>
      </c>
      <c r="M20" s="19">
        <v>286</v>
      </c>
      <c r="N20" s="46">
        <v>205</v>
      </c>
      <c r="O20" s="42">
        <f t="shared" si="1"/>
        <v>0.61373390557939911</v>
      </c>
      <c r="P20" s="27">
        <f t="shared" si="1"/>
        <v>0.50368550368550369</v>
      </c>
      <c r="Q20" s="29">
        <f t="shared" si="4"/>
        <v>466</v>
      </c>
      <c r="R20" s="25">
        <f t="shared" si="5"/>
        <v>407</v>
      </c>
    </row>
    <row r="21" spans="1:18" x14ac:dyDescent="0.15">
      <c r="A21" s="1"/>
      <c r="B21" s="21" t="s">
        <v>13</v>
      </c>
      <c r="C21" s="18">
        <v>468</v>
      </c>
      <c r="D21" s="19">
        <v>182</v>
      </c>
      <c r="E21" s="19">
        <v>208</v>
      </c>
      <c r="F21" s="46">
        <v>240</v>
      </c>
      <c r="G21" s="42">
        <f t="shared" si="0"/>
        <v>0.30769230769230771</v>
      </c>
      <c r="H21" s="27">
        <f t="shared" si="0"/>
        <v>0.56872037914691942</v>
      </c>
      <c r="I21" s="31">
        <f t="shared" si="2"/>
        <v>676</v>
      </c>
      <c r="J21" s="29">
        <f t="shared" si="3"/>
        <v>422</v>
      </c>
      <c r="K21" s="18">
        <v>1927</v>
      </c>
      <c r="L21" s="19">
        <v>1092</v>
      </c>
      <c r="M21" s="19">
        <v>1252</v>
      </c>
      <c r="N21" s="46">
        <v>1165</v>
      </c>
      <c r="O21" s="42">
        <f t="shared" si="1"/>
        <v>0.39383453916325889</v>
      </c>
      <c r="P21" s="27">
        <f t="shared" si="1"/>
        <v>0.51617190961453252</v>
      </c>
      <c r="Q21" s="29">
        <f t="shared" si="4"/>
        <v>3179</v>
      </c>
      <c r="R21" s="25">
        <f t="shared" si="5"/>
        <v>2257</v>
      </c>
    </row>
    <row r="22" spans="1:18" x14ac:dyDescent="0.15">
      <c r="A22" s="1"/>
      <c r="B22" s="21" t="s">
        <v>14</v>
      </c>
      <c r="C22" s="18">
        <v>3</v>
      </c>
      <c r="D22" s="19">
        <v>2</v>
      </c>
      <c r="E22" s="19">
        <v>1</v>
      </c>
      <c r="F22" s="46">
        <v>0</v>
      </c>
      <c r="G22" s="42">
        <f t="shared" si="0"/>
        <v>0.25</v>
      </c>
      <c r="H22" s="27" t="str">
        <f t="shared" si="0"/>
        <v/>
      </c>
      <c r="I22" s="31">
        <f t="shared" si="2"/>
        <v>4</v>
      </c>
      <c r="J22" s="29">
        <f t="shared" si="3"/>
        <v>2</v>
      </c>
      <c r="K22" s="18">
        <v>11</v>
      </c>
      <c r="L22" s="19">
        <v>14</v>
      </c>
      <c r="M22" s="19">
        <v>6</v>
      </c>
      <c r="N22" s="46">
        <v>2</v>
      </c>
      <c r="O22" s="42">
        <f t="shared" si="1"/>
        <v>0.35294117647058826</v>
      </c>
      <c r="P22" s="27">
        <f t="shared" si="1"/>
        <v>0.125</v>
      </c>
      <c r="Q22" s="29">
        <f t="shared" si="4"/>
        <v>17</v>
      </c>
      <c r="R22" s="25">
        <f t="shared" si="5"/>
        <v>16</v>
      </c>
    </row>
    <row r="23" spans="1:18" x14ac:dyDescent="0.15">
      <c r="A23" s="1"/>
      <c r="B23" s="21" t="s">
        <v>15</v>
      </c>
      <c r="C23" s="18">
        <v>9</v>
      </c>
      <c r="D23" s="19">
        <v>12</v>
      </c>
      <c r="E23" s="19">
        <v>26</v>
      </c>
      <c r="F23" s="46">
        <v>7</v>
      </c>
      <c r="G23" s="42">
        <f t="shared" si="0"/>
        <v>0.74285714285714288</v>
      </c>
      <c r="H23" s="27">
        <f t="shared" si="0"/>
        <v>0.36842105263157893</v>
      </c>
      <c r="I23" s="31">
        <f t="shared" si="2"/>
        <v>35</v>
      </c>
      <c r="J23" s="29">
        <f t="shared" si="3"/>
        <v>19</v>
      </c>
      <c r="K23" s="18">
        <v>44</v>
      </c>
      <c r="L23" s="19">
        <v>47</v>
      </c>
      <c r="M23" s="19">
        <v>62</v>
      </c>
      <c r="N23" s="46">
        <v>78</v>
      </c>
      <c r="O23" s="42">
        <f t="shared" si="1"/>
        <v>0.58490566037735847</v>
      </c>
      <c r="P23" s="27">
        <f t="shared" si="1"/>
        <v>0.624</v>
      </c>
      <c r="Q23" s="29">
        <f t="shared" si="4"/>
        <v>106</v>
      </c>
      <c r="R23" s="25">
        <f t="shared" si="5"/>
        <v>125</v>
      </c>
    </row>
    <row r="24" spans="1:18" x14ac:dyDescent="0.15">
      <c r="A24" s="1"/>
      <c r="B24" s="21" t="s">
        <v>16</v>
      </c>
      <c r="C24" s="18">
        <v>9</v>
      </c>
      <c r="D24" s="19">
        <v>2</v>
      </c>
      <c r="E24" s="19">
        <v>29</v>
      </c>
      <c r="F24" s="46">
        <v>28</v>
      </c>
      <c r="G24" s="42">
        <f t="shared" si="0"/>
        <v>0.76315789473684215</v>
      </c>
      <c r="H24" s="27">
        <f t="shared" si="0"/>
        <v>0.93333333333333335</v>
      </c>
      <c r="I24" s="31">
        <f t="shared" si="2"/>
        <v>38</v>
      </c>
      <c r="J24" s="29">
        <f t="shared" si="3"/>
        <v>30</v>
      </c>
      <c r="K24" s="18">
        <v>52</v>
      </c>
      <c r="L24" s="19">
        <v>20</v>
      </c>
      <c r="M24" s="19">
        <v>153</v>
      </c>
      <c r="N24" s="46">
        <v>118</v>
      </c>
      <c r="O24" s="42">
        <f t="shared" si="1"/>
        <v>0.74634146341463414</v>
      </c>
      <c r="P24" s="27">
        <f t="shared" si="1"/>
        <v>0.85507246376811596</v>
      </c>
      <c r="Q24" s="29">
        <f t="shared" si="4"/>
        <v>205</v>
      </c>
      <c r="R24" s="25">
        <f t="shared" si="5"/>
        <v>138</v>
      </c>
    </row>
    <row r="25" spans="1:18" x14ac:dyDescent="0.15">
      <c r="A25" s="1"/>
      <c r="B25" s="21" t="s">
        <v>17</v>
      </c>
      <c r="C25" s="18">
        <v>1311</v>
      </c>
      <c r="D25" s="19">
        <v>1154</v>
      </c>
      <c r="E25" s="19">
        <v>816</v>
      </c>
      <c r="F25" s="46">
        <v>423</v>
      </c>
      <c r="G25" s="42">
        <f t="shared" si="0"/>
        <v>0.383638928067701</v>
      </c>
      <c r="H25" s="27">
        <f t="shared" si="0"/>
        <v>0.2682308180088776</v>
      </c>
      <c r="I25" s="31">
        <f t="shared" si="2"/>
        <v>2127</v>
      </c>
      <c r="J25" s="29">
        <f t="shared" si="3"/>
        <v>1577</v>
      </c>
      <c r="K25" s="18">
        <v>7094</v>
      </c>
      <c r="L25" s="19">
        <v>5151</v>
      </c>
      <c r="M25" s="19">
        <v>4938</v>
      </c>
      <c r="N25" s="46">
        <v>4407</v>
      </c>
      <c r="O25" s="42">
        <f t="shared" si="1"/>
        <v>0.41040558510638298</v>
      </c>
      <c r="P25" s="27">
        <f t="shared" si="1"/>
        <v>0.46107972379158818</v>
      </c>
      <c r="Q25" s="29">
        <f t="shared" si="4"/>
        <v>12032</v>
      </c>
      <c r="R25" s="25">
        <f t="shared" si="5"/>
        <v>9558</v>
      </c>
    </row>
    <row r="26" spans="1:18" x14ac:dyDescent="0.15">
      <c r="A26" s="1"/>
      <c r="B26" s="21" t="s">
        <v>18</v>
      </c>
      <c r="C26" s="18">
        <v>0</v>
      </c>
      <c r="D26" s="19">
        <v>1</v>
      </c>
      <c r="E26" s="19">
        <v>3</v>
      </c>
      <c r="F26" s="46">
        <v>0</v>
      </c>
      <c r="G26" s="42">
        <f t="shared" ref="G26:H44" si="6">IF(E26=0,"",SUM(E26/I26))</f>
        <v>1</v>
      </c>
      <c r="H26" s="27" t="str">
        <f t="shared" si="6"/>
        <v/>
      </c>
      <c r="I26" s="31">
        <f t="shared" si="2"/>
        <v>3</v>
      </c>
      <c r="J26" s="29">
        <f t="shared" si="3"/>
        <v>1</v>
      </c>
      <c r="K26" s="18">
        <v>6</v>
      </c>
      <c r="L26" s="19">
        <v>6</v>
      </c>
      <c r="M26" s="19">
        <v>13</v>
      </c>
      <c r="N26" s="46">
        <v>4</v>
      </c>
      <c r="O26" s="42">
        <f t="shared" si="1"/>
        <v>0.68421052631578949</v>
      </c>
      <c r="P26" s="27">
        <f t="shared" si="1"/>
        <v>0.4</v>
      </c>
      <c r="Q26" s="29">
        <f t="shared" si="4"/>
        <v>19</v>
      </c>
      <c r="R26" s="25">
        <f t="shared" si="5"/>
        <v>10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24</v>
      </c>
      <c r="D28" s="19">
        <v>51</v>
      </c>
      <c r="E28" s="19">
        <v>41</v>
      </c>
      <c r="F28" s="46">
        <v>36</v>
      </c>
      <c r="G28" s="42">
        <f t="shared" si="6"/>
        <v>0.63076923076923075</v>
      </c>
      <c r="H28" s="27">
        <f t="shared" si="6"/>
        <v>0.41379310344827586</v>
      </c>
      <c r="I28" s="31">
        <f t="shared" si="2"/>
        <v>65</v>
      </c>
      <c r="J28" s="29">
        <f t="shared" si="3"/>
        <v>87</v>
      </c>
      <c r="K28" s="18">
        <v>144</v>
      </c>
      <c r="L28" s="19">
        <v>218</v>
      </c>
      <c r="M28" s="19">
        <v>215</v>
      </c>
      <c r="N28" s="46">
        <v>260</v>
      </c>
      <c r="O28" s="42">
        <f t="shared" si="1"/>
        <v>0.59888579387186625</v>
      </c>
      <c r="P28" s="27">
        <f t="shared" si="1"/>
        <v>0.54393305439330542</v>
      </c>
      <c r="Q28" s="29">
        <f t="shared" si="4"/>
        <v>359</v>
      </c>
      <c r="R28" s="25">
        <f t="shared" si="5"/>
        <v>478</v>
      </c>
    </row>
    <row r="29" spans="1:18" x14ac:dyDescent="0.15">
      <c r="A29" s="1"/>
      <c r="B29" s="21" t="s">
        <v>20</v>
      </c>
      <c r="C29" s="18">
        <v>42</v>
      </c>
      <c r="D29" s="19">
        <v>44</v>
      </c>
      <c r="E29" s="19">
        <v>67</v>
      </c>
      <c r="F29" s="46">
        <v>56</v>
      </c>
      <c r="G29" s="42">
        <f t="shared" si="6"/>
        <v>0.61467889908256879</v>
      </c>
      <c r="H29" s="27">
        <f t="shared" si="6"/>
        <v>0.56000000000000005</v>
      </c>
      <c r="I29" s="31">
        <f t="shared" si="2"/>
        <v>109</v>
      </c>
      <c r="J29" s="29">
        <f t="shared" si="3"/>
        <v>100</v>
      </c>
      <c r="K29" s="18">
        <v>246</v>
      </c>
      <c r="L29" s="19">
        <v>143</v>
      </c>
      <c r="M29" s="19">
        <v>434</v>
      </c>
      <c r="N29" s="46">
        <v>359</v>
      </c>
      <c r="O29" s="42">
        <f t="shared" si="1"/>
        <v>0.63823529411764701</v>
      </c>
      <c r="P29" s="27">
        <f t="shared" si="1"/>
        <v>0.71513944223107573</v>
      </c>
      <c r="Q29" s="29">
        <f t="shared" si="4"/>
        <v>680</v>
      </c>
      <c r="R29" s="25">
        <f t="shared" si="5"/>
        <v>502</v>
      </c>
    </row>
    <row r="30" spans="1:18" x14ac:dyDescent="0.15">
      <c r="A30" s="1"/>
      <c r="B30" s="21" t="s">
        <v>21</v>
      </c>
      <c r="C30" s="18">
        <v>130</v>
      </c>
      <c r="D30" s="19">
        <v>86</v>
      </c>
      <c r="E30" s="19">
        <v>35</v>
      </c>
      <c r="F30" s="46">
        <v>39</v>
      </c>
      <c r="G30" s="42">
        <f t="shared" si="6"/>
        <v>0.21212121212121213</v>
      </c>
      <c r="H30" s="27">
        <f t="shared" si="6"/>
        <v>0.312</v>
      </c>
      <c r="I30" s="31">
        <f t="shared" si="2"/>
        <v>165</v>
      </c>
      <c r="J30" s="29">
        <f t="shared" si="3"/>
        <v>125</v>
      </c>
      <c r="K30" s="18">
        <v>608</v>
      </c>
      <c r="L30" s="19">
        <v>211</v>
      </c>
      <c r="M30" s="19">
        <v>447</v>
      </c>
      <c r="N30" s="46">
        <v>135</v>
      </c>
      <c r="O30" s="42">
        <f t="shared" si="1"/>
        <v>0.42369668246445497</v>
      </c>
      <c r="P30" s="27">
        <f t="shared" si="1"/>
        <v>0.39017341040462428</v>
      </c>
      <c r="Q30" s="29">
        <f t="shared" si="4"/>
        <v>1055</v>
      </c>
      <c r="R30" s="25">
        <f t="shared" si="5"/>
        <v>346</v>
      </c>
    </row>
    <row r="31" spans="1:18" x14ac:dyDescent="0.15">
      <c r="A31" s="1"/>
      <c r="B31" s="21" t="s">
        <v>22</v>
      </c>
      <c r="C31" s="18">
        <v>450</v>
      </c>
      <c r="D31" s="19">
        <v>333</v>
      </c>
      <c r="E31" s="19">
        <v>1164</v>
      </c>
      <c r="F31" s="46">
        <v>734</v>
      </c>
      <c r="G31" s="42">
        <f t="shared" si="6"/>
        <v>0.72118959107806691</v>
      </c>
      <c r="H31" s="27">
        <f t="shared" si="6"/>
        <v>0.68791002811621371</v>
      </c>
      <c r="I31" s="31">
        <f t="shared" si="2"/>
        <v>1614</v>
      </c>
      <c r="J31" s="29">
        <f t="shared" si="3"/>
        <v>1067</v>
      </c>
      <c r="K31" s="18">
        <v>2378</v>
      </c>
      <c r="L31" s="19">
        <v>1514</v>
      </c>
      <c r="M31" s="19">
        <v>6426</v>
      </c>
      <c r="N31" s="46">
        <v>5094</v>
      </c>
      <c r="O31" s="42">
        <f t="shared" si="1"/>
        <v>0.72989550204452525</v>
      </c>
      <c r="P31" s="27">
        <f t="shared" si="1"/>
        <v>0.77088377723970947</v>
      </c>
      <c r="Q31" s="29">
        <f t="shared" si="4"/>
        <v>8804</v>
      </c>
      <c r="R31" s="25">
        <f t="shared" si="5"/>
        <v>6608</v>
      </c>
    </row>
    <row r="32" spans="1:18" x14ac:dyDescent="0.15">
      <c r="A32" s="1"/>
      <c r="B32" s="21" t="s">
        <v>23</v>
      </c>
      <c r="C32" s="18">
        <v>171</v>
      </c>
      <c r="D32" s="19">
        <v>71</v>
      </c>
      <c r="E32" s="19">
        <v>174</v>
      </c>
      <c r="F32" s="46">
        <v>137</v>
      </c>
      <c r="G32" s="42">
        <f t="shared" si="6"/>
        <v>0.5043478260869565</v>
      </c>
      <c r="H32" s="27">
        <f t="shared" si="6"/>
        <v>0.65865384615384615</v>
      </c>
      <c r="I32" s="31">
        <f t="shared" si="2"/>
        <v>345</v>
      </c>
      <c r="J32" s="29">
        <f t="shared" si="3"/>
        <v>208</v>
      </c>
      <c r="K32" s="18">
        <v>608</v>
      </c>
      <c r="L32" s="19">
        <v>415</v>
      </c>
      <c r="M32" s="19">
        <v>705</v>
      </c>
      <c r="N32" s="46">
        <v>765</v>
      </c>
      <c r="O32" s="42">
        <f t="shared" si="1"/>
        <v>0.53693830921553698</v>
      </c>
      <c r="P32" s="27">
        <f t="shared" si="1"/>
        <v>0.64830508474576276</v>
      </c>
      <c r="Q32" s="29">
        <f t="shared" si="4"/>
        <v>1313</v>
      </c>
      <c r="R32" s="25">
        <f t="shared" si="5"/>
        <v>1180</v>
      </c>
    </row>
    <row r="33" spans="1:18" x14ac:dyDescent="0.15">
      <c r="A33" s="1"/>
      <c r="B33" s="21" t="s">
        <v>24</v>
      </c>
      <c r="C33" s="18">
        <v>16</v>
      </c>
      <c r="D33" s="19">
        <v>55</v>
      </c>
      <c r="E33" s="19">
        <v>11</v>
      </c>
      <c r="F33" s="46">
        <v>100</v>
      </c>
      <c r="G33" s="42">
        <f t="shared" si="6"/>
        <v>0.40740740740740738</v>
      </c>
      <c r="H33" s="27">
        <f t="shared" si="6"/>
        <v>0.64516129032258063</v>
      </c>
      <c r="I33" s="31">
        <f t="shared" si="2"/>
        <v>27</v>
      </c>
      <c r="J33" s="29">
        <f t="shared" si="3"/>
        <v>155</v>
      </c>
      <c r="K33" s="18">
        <v>285</v>
      </c>
      <c r="L33" s="19">
        <v>522</v>
      </c>
      <c r="M33" s="19">
        <v>512</v>
      </c>
      <c r="N33" s="46">
        <v>1129</v>
      </c>
      <c r="O33" s="42">
        <f t="shared" si="1"/>
        <v>0.64240903387703885</v>
      </c>
      <c r="P33" s="27">
        <f t="shared" si="1"/>
        <v>0.68382798304058146</v>
      </c>
      <c r="Q33" s="29">
        <f t="shared" si="4"/>
        <v>797</v>
      </c>
      <c r="R33" s="25">
        <f t="shared" si="5"/>
        <v>1651</v>
      </c>
    </row>
    <row r="34" spans="1:18" x14ac:dyDescent="0.15">
      <c r="A34" s="1"/>
      <c r="B34" s="21" t="s">
        <v>25</v>
      </c>
      <c r="C34" s="18">
        <v>219</v>
      </c>
      <c r="D34" s="19">
        <v>191</v>
      </c>
      <c r="E34" s="19">
        <v>111</v>
      </c>
      <c r="F34" s="46">
        <v>51</v>
      </c>
      <c r="G34" s="42">
        <f t="shared" si="6"/>
        <v>0.33636363636363636</v>
      </c>
      <c r="H34" s="27">
        <f t="shared" si="6"/>
        <v>0.21074380165289255</v>
      </c>
      <c r="I34" s="31">
        <f t="shared" si="2"/>
        <v>330</v>
      </c>
      <c r="J34" s="29">
        <f t="shared" si="3"/>
        <v>242</v>
      </c>
      <c r="K34" s="18">
        <v>1300</v>
      </c>
      <c r="L34" s="19">
        <v>880</v>
      </c>
      <c r="M34" s="19">
        <v>1709</v>
      </c>
      <c r="N34" s="46">
        <v>346</v>
      </c>
      <c r="O34" s="42">
        <f t="shared" si="1"/>
        <v>0.56796277833167164</v>
      </c>
      <c r="P34" s="27">
        <f t="shared" si="1"/>
        <v>0.28221859706362151</v>
      </c>
      <c r="Q34" s="29">
        <f t="shared" si="4"/>
        <v>3009</v>
      </c>
      <c r="R34" s="25">
        <f t="shared" si="5"/>
        <v>1226</v>
      </c>
    </row>
    <row r="35" spans="1:18" x14ac:dyDescent="0.15">
      <c r="A35" s="1"/>
      <c r="B35" s="21" t="s">
        <v>26</v>
      </c>
      <c r="C35" s="18">
        <v>165</v>
      </c>
      <c r="D35" s="19">
        <v>22</v>
      </c>
      <c r="E35" s="19">
        <v>215</v>
      </c>
      <c r="F35" s="46">
        <v>212</v>
      </c>
      <c r="G35" s="42">
        <f t="shared" si="6"/>
        <v>0.56578947368421051</v>
      </c>
      <c r="H35" s="27">
        <f t="shared" si="6"/>
        <v>0.90598290598290598</v>
      </c>
      <c r="I35" s="31">
        <f t="shared" si="2"/>
        <v>380</v>
      </c>
      <c r="J35" s="29">
        <f t="shared" si="3"/>
        <v>234</v>
      </c>
      <c r="K35" s="18">
        <v>798</v>
      </c>
      <c r="L35" s="19">
        <v>102</v>
      </c>
      <c r="M35" s="19">
        <v>1063</v>
      </c>
      <c r="N35" s="46">
        <v>633</v>
      </c>
      <c r="O35" s="42">
        <f t="shared" si="1"/>
        <v>0.57119828049435784</v>
      </c>
      <c r="P35" s="27">
        <f t="shared" si="1"/>
        <v>0.86122448979591837</v>
      </c>
      <c r="Q35" s="29">
        <f t="shared" si="4"/>
        <v>1861</v>
      </c>
      <c r="R35" s="25">
        <f t="shared" si="5"/>
        <v>735</v>
      </c>
    </row>
    <row r="36" spans="1:18" x14ac:dyDescent="0.15">
      <c r="A36" s="1"/>
      <c r="B36" s="21" t="s">
        <v>47</v>
      </c>
      <c r="C36" s="18">
        <v>377</v>
      </c>
      <c r="D36" s="19">
        <v>225</v>
      </c>
      <c r="E36" s="19">
        <v>631</v>
      </c>
      <c r="F36" s="46">
        <v>286</v>
      </c>
      <c r="G36" s="42">
        <f t="shared" si="6"/>
        <v>0.62599206349206349</v>
      </c>
      <c r="H36" s="27">
        <f t="shared" si="6"/>
        <v>0.55968688845401171</v>
      </c>
      <c r="I36" s="31">
        <f t="shared" si="2"/>
        <v>1008</v>
      </c>
      <c r="J36" s="29">
        <f t="shared" si="3"/>
        <v>511</v>
      </c>
      <c r="K36" s="18">
        <v>1875</v>
      </c>
      <c r="L36" s="19">
        <v>1081</v>
      </c>
      <c r="M36" s="19">
        <v>2768</v>
      </c>
      <c r="N36" s="46">
        <v>1578</v>
      </c>
      <c r="O36" s="42">
        <f t="shared" si="1"/>
        <v>0.59616627180702131</v>
      </c>
      <c r="P36" s="27">
        <f t="shared" si="1"/>
        <v>0.59345618653629184</v>
      </c>
      <c r="Q36" s="29">
        <f t="shared" si="4"/>
        <v>4643</v>
      </c>
      <c r="R36" s="25">
        <f t="shared" si="5"/>
        <v>2659</v>
      </c>
    </row>
    <row r="37" spans="1:18" x14ac:dyDescent="0.15">
      <c r="A37" s="1"/>
      <c r="B37" s="21" t="s">
        <v>27</v>
      </c>
      <c r="C37" s="18">
        <v>148</v>
      </c>
      <c r="D37" s="19">
        <v>51</v>
      </c>
      <c r="E37" s="19">
        <v>93</v>
      </c>
      <c r="F37" s="46">
        <v>66</v>
      </c>
      <c r="G37" s="42">
        <f t="shared" si="6"/>
        <v>0.38589211618257263</v>
      </c>
      <c r="H37" s="27">
        <f t="shared" si="6"/>
        <v>0.5641025641025641</v>
      </c>
      <c r="I37" s="31">
        <f t="shared" si="2"/>
        <v>241</v>
      </c>
      <c r="J37" s="29">
        <f t="shared" si="3"/>
        <v>117</v>
      </c>
      <c r="K37" s="18">
        <v>599</v>
      </c>
      <c r="L37" s="19">
        <v>415</v>
      </c>
      <c r="M37" s="19">
        <v>566</v>
      </c>
      <c r="N37" s="46">
        <v>430</v>
      </c>
      <c r="O37" s="42">
        <f t="shared" si="1"/>
        <v>0.48583690987124462</v>
      </c>
      <c r="P37" s="27">
        <f t="shared" si="1"/>
        <v>0.50887573964497046</v>
      </c>
      <c r="Q37" s="29">
        <f t="shared" si="4"/>
        <v>1165</v>
      </c>
      <c r="R37" s="25">
        <f t="shared" si="5"/>
        <v>845</v>
      </c>
    </row>
    <row r="38" spans="1:18" x14ac:dyDescent="0.15">
      <c r="A38" s="1"/>
      <c r="B38" s="21" t="s">
        <v>28</v>
      </c>
      <c r="C38" s="18">
        <v>272</v>
      </c>
      <c r="D38" s="19">
        <v>316</v>
      </c>
      <c r="E38" s="19">
        <v>254</v>
      </c>
      <c r="F38" s="46">
        <v>212</v>
      </c>
      <c r="G38" s="42">
        <f t="shared" si="6"/>
        <v>0.4828897338403042</v>
      </c>
      <c r="H38" s="27">
        <f t="shared" si="6"/>
        <v>0.40151515151515149</v>
      </c>
      <c r="I38" s="31">
        <f t="shared" si="2"/>
        <v>526</v>
      </c>
      <c r="J38" s="29">
        <f t="shared" si="3"/>
        <v>528</v>
      </c>
      <c r="K38" s="18">
        <v>1349</v>
      </c>
      <c r="L38" s="19">
        <v>1551</v>
      </c>
      <c r="M38" s="19">
        <v>1401</v>
      </c>
      <c r="N38" s="46">
        <v>1255</v>
      </c>
      <c r="O38" s="42">
        <f t="shared" si="1"/>
        <v>0.50945454545454549</v>
      </c>
      <c r="P38" s="27">
        <f t="shared" si="1"/>
        <v>0.44725588025659302</v>
      </c>
      <c r="Q38" s="29">
        <f t="shared" si="4"/>
        <v>2750</v>
      </c>
      <c r="R38" s="25">
        <f t="shared" si="5"/>
        <v>2806</v>
      </c>
    </row>
    <row r="39" spans="1:18" x14ac:dyDescent="0.15">
      <c r="A39" s="1"/>
      <c r="B39" s="21" t="s">
        <v>29</v>
      </c>
      <c r="C39" s="18">
        <v>327</v>
      </c>
      <c r="D39" s="19">
        <v>369</v>
      </c>
      <c r="E39" s="19">
        <v>512</v>
      </c>
      <c r="F39" s="46">
        <v>176</v>
      </c>
      <c r="G39" s="42">
        <f t="shared" si="6"/>
        <v>0.61025029797377828</v>
      </c>
      <c r="H39" s="27">
        <f t="shared" si="6"/>
        <v>0.32293577981651378</v>
      </c>
      <c r="I39" s="31">
        <f t="shared" si="2"/>
        <v>839</v>
      </c>
      <c r="J39" s="29">
        <f t="shared" si="3"/>
        <v>545</v>
      </c>
      <c r="K39" s="18">
        <v>1760</v>
      </c>
      <c r="L39" s="19">
        <v>1601</v>
      </c>
      <c r="M39" s="19">
        <v>2749</v>
      </c>
      <c r="N39" s="46">
        <v>1535</v>
      </c>
      <c r="O39" s="42">
        <f t="shared" si="1"/>
        <v>0.60966954978931032</v>
      </c>
      <c r="P39" s="27">
        <f t="shared" si="1"/>
        <v>0.48947704081632654</v>
      </c>
      <c r="Q39" s="29">
        <f t="shared" si="4"/>
        <v>4509</v>
      </c>
      <c r="R39" s="25">
        <f t="shared" si="5"/>
        <v>3136</v>
      </c>
    </row>
    <row r="40" spans="1:18" x14ac:dyDescent="0.15">
      <c r="A40" s="1"/>
      <c r="B40" s="21" t="s">
        <v>30</v>
      </c>
      <c r="C40" s="18">
        <v>539</v>
      </c>
      <c r="D40" s="19">
        <v>438</v>
      </c>
      <c r="E40" s="19">
        <v>889</v>
      </c>
      <c r="F40" s="46">
        <v>358</v>
      </c>
      <c r="G40" s="42">
        <f t="shared" si="6"/>
        <v>0.62254901960784315</v>
      </c>
      <c r="H40" s="27">
        <f t="shared" si="6"/>
        <v>0.44974874371859297</v>
      </c>
      <c r="I40" s="31">
        <f t="shared" si="2"/>
        <v>1428</v>
      </c>
      <c r="J40" s="29">
        <f t="shared" si="3"/>
        <v>796</v>
      </c>
      <c r="K40" s="18">
        <v>2346</v>
      </c>
      <c r="L40" s="19">
        <v>1803</v>
      </c>
      <c r="M40" s="19">
        <v>3704</v>
      </c>
      <c r="N40" s="46">
        <v>3370</v>
      </c>
      <c r="O40" s="42">
        <f t="shared" si="1"/>
        <v>0.61223140495867767</v>
      </c>
      <c r="P40" s="27">
        <f t="shared" si="1"/>
        <v>0.6514595012565243</v>
      </c>
      <c r="Q40" s="29">
        <f t="shared" si="4"/>
        <v>6050</v>
      </c>
      <c r="R40" s="25">
        <f t="shared" si="5"/>
        <v>5173</v>
      </c>
    </row>
    <row r="41" spans="1:18" x14ac:dyDescent="0.15">
      <c r="A41" s="1"/>
      <c r="B41" s="21" t="s">
        <v>31</v>
      </c>
      <c r="C41" s="18">
        <v>0</v>
      </c>
      <c r="D41" s="19">
        <v>0</v>
      </c>
      <c r="E41" s="19">
        <v>0</v>
      </c>
      <c r="F41" s="46">
        <v>0</v>
      </c>
      <c r="G41" s="42" t="str">
        <f t="shared" si="6"/>
        <v/>
      </c>
      <c r="H41" s="27" t="str">
        <f t="shared" si="6"/>
        <v/>
      </c>
      <c r="I41" s="31">
        <f t="shared" si="2"/>
        <v>0</v>
      </c>
      <c r="J41" s="29">
        <f t="shared" si="3"/>
        <v>0</v>
      </c>
      <c r="K41" s="18">
        <v>0</v>
      </c>
      <c r="L41" s="19">
        <v>0</v>
      </c>
      <c r="M41" s="19">
        <v>0</v>
      </c>
      <c r="N41" s="46">
        <v>2</v>
      </c>
      <c r="O41" s="42" t="str">
        <f t="shared" si="1"/>
        <v/>
      </c>
      <c r="P41" s="27">
        <f t="shared" si="1"/>
        <v>1</v>
      </c>
      <c r="Q41" s="29">
        <f t="shared" si="4"/>
        <v>0</v>
      </c>
      <c r="R41" s="25">
        <f t="shared" si="5"/>
        <v>2</v>
      </c>
    </row>
    <row r="42" spans="1:18" x14ac:dyDescent="0.15">
      <c r="A42" s="1"/>
      <c r="B42" s="40" t="s">
        <v>46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6">
        <v>0</v>
      </c>
      <c r="O42" s="42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27</v>
      </c>
      <c r="D43" s="19">
        <v>39</v>
      </c>
      <c r="E43" s="19">
        <v>82</v>
      </c>
      <c r="F43" s="46">
        <v>35</v>
      </c>
      <c r="G43" s="42">
        <f t="shared" si="6"/>
        <v>0.75229357798165142</v>
      </c>
      <c r="H43" s="27">
        <f t="shared" si="6"/>
        <v>0.47297297297297297</v>
      </c>
      <c r="I43" s="31">
        <f t="shared" si="2"/>
        <v>109</v>
      </c>
      <c r="J43" s="29">
        <f t="shared" si="3"/>
        <v>74</v>
      </c>
      <c r="K43" s="18">
        <v>458</v>
      </c>
      <c r="L43" s="19">
        <v>180</v>
      </c>
      <c r="M43" s="19">
        <v>643</v>
      </c>
      <c r="N43" s="46">
        <v>217</v>
      </c>
      <c r="O43" s="42">
        <f t="shared" si="1"/>
        <v>0.58401453224341504</v>
      </c>
      <c r="P43" s="27">
        <f t="shared" si="1"/>
        <v>0.54659949622166248</v>
      </c>
      <c r="Q43" s="29">
        <f t="shared" si="4"/>
        <v>1101</v>
      </c>
      <c r="R43" s="25">
        <f t="shared" si="5"/>
        <v>397</v>
      </c>
    </row>
    <row r="44" spans="1:18" x14ac:dyDescent="0.15">
      <c r="A44" s="1"/>
      <c r="B44" s="21" t="s">
        <v>33</v>
      </c>
      <c r="C44" s="18">
        <v>74</v>
      </c>
      <c r="D44" s="19">
        <v>47</v>
      </c>
      <c r="E44" s="19">
        <v>92</v>
      </c>
      <c r="F44" s="46">
        <v>28</v>
      </c>
      <c r="G44" s="42">
        <f t="shared" si="6"/>
        <v>0.55421686746987953</v>
      </c>
      <c r="H44" s="27">
        <f t="shared" si="6"/>
        <v>0.37333333333333335</v>
      </c>
      <c r="I44" s="31">
        <f t="shared" si="2"/>
        <v>166</v>
      </c>
      <c r="J44" s="29">
        <f t="shared" si="3"/>
        <v>75</v>
      </c>
      <c r="K44" s="18">
        <v>268</v>
      </c>
      <c r="L44" s="19">
        <v>211</v>
      </c>
      <c r="M44" s="19">
        <v>526</v>
      </c>
      <c r="N44" s="46">
        <v>306</v>
      </c>
      <c r="O44" s="42">
        <f t="shared" si="1"/>
        <v>0.66246851385390426</v>
      </c>
      <c r="P44" s="27">
        <f t="shared" si="1"/>
        <v>0.59187620889748549</v>
      </c>
      <c r="Q44" s="29">
        <f t="shared" si="4"/>
        <v>794</v>
      </c>
      <c r="R44" s="25">
        <f t="shared" si="5"/>
        <v>517</v>
      </c>
    </row>
    <row r="45" spans="1:18" x14ac:dyDescent="0.15">
      <c r="A45" s="1"/>
      <c r="B45" s="21" t="s">
        <v>48</v>
      </c>
      <c r="C45" s="18">
        <v>83</v>
      </c>
      <c r="D45" s="19">
        <v>28</v>
      </c>
      <c r="E45" s="19">
        <v>145</v>
      </c>
      <c r="F45" s="46">
        <v>81</v>
      </c>
      <c r="G45" s="42">
        <f t="shared" ref="G45:H48" si="7">IF(E45=0,"",SUM(E45/I45))</f>
        <v>0.63596491228070173</v>
      </c>
      <c r="H45" s="27">
        <f t="shared" si="7"/>
        <v>0.74311926605504586</v>
      </c>
      <c r="I45" s="31">
        <f t="shared" ref="I45:J50" si="8">SUM(C45,E45)</f>
        <v>228</v>
      </c>
      <c r="J45" s="29">
        <f t="shared" si="8"/>
        <v>109</v>
      </c>
      <c r="K45" s="18">
        <v>626</v>
      </c>
      <c r="L45" s="19">
        <v>504</v>
      </c>
      <c r="M45" s="19">
        <v>972</v>
      </c>
      <c r="N45" s="46">
        <v>1409</v>
      </c>
      <c r="O45" s="42">
        <f t="shared" ref="O45:P49" si="9">IF(M45=0,"",SUM(M45/Q45))</f>
        <v>0.60826032540675845</v>
      </c>
      <c r="P45" s="27">
        <f t="shared" si="9"/>
        <v>0.73653946680606375</v>
      </c>
      <c r="Q45" s="29">
        <f t="shared" ref="Q45:R50" si="10">SUM(K45,M45)</f>
        <v>1598</v>
      </c>
      <c r="R45" s="25">
        <f t="shared" si="10"/>
        <v>1913</v>
      </c>
    </row>
    <row r="46" spans="1:18" x14ac:dyDescent="0.15">
      <c r="A46" s="1"/>
      <c r="B46" s="21" t="s">
        <v>34</v>
      </c>
      <c r="C46" s="18">
        <v>1074</v>
      </c>
      <c r="D46" s="19">
        <v>370</v>
      </c>
      <c r="E46" s="19">
        <v>1279</v>
      </c>
      <c r="F46" s="46">
        <v>693</v>
      </c>
      <c r="G46" s="42">
        <f t="shared" si="7"/>
        <v>0.54356141096472588</v>
      </c>
      <c r="H46" s="27">
        <f t="shared" si="7"/>
        <v>0.65192850423330195</v>
      </c>
      <c r="I46" s="31">
        <f t="shared" si="8"/>
        <v>2353</v>
      </c>
      <c r="J46" s="29">
        <f t="shared" si="8"/>
        <v>1063</v>
      </c>
      <c r="K46" s="18">
        <v>5503</v>
      </c>
      <c r="L46" s="19">
        <v>3147</v>
      </c>
      <c r="M46" s="19">
        <v>6339</v>
      </c>
      <c r="N46" s="46">
        <v>3728</v>
      </c>
      <c r="O46" s="42">
        <f t="shared" si="9"/>
        <v>0.53529809153859143</v>
      </c>
      <c r="P46" s="27">
        <f t="shared" si="9"/>
        <v>0.54225454545454543</v>
      </c>
      <c r="Q46" s="29">
        <f t="shared" si="10"/>
        <v>11842</v>
      </c>
      <c r="R46" s="25">
        <f t="shared" si="10"/>
        <v>6875</v>
      </c>
    </row>
    <row r="47" spans="1:18" x14ac:dyDescent="0.15">
      <c r="A47" s="1"/>
      <c r="B47" s="21" t="s">
        <v>35</v>
      </c>
      <c r="C47" s="18">
        <v>1284</v>
      </c>
      <c r="D47" s="19">
        <v>618</v>
      </c>
      <c r="E47" s="19">
        <v>2257</v>
      </c>
      <c r="F47" s="46">
        <v>1120</v>
      </c>
      <c r="G47" s="42">
        <f t="shared" si="7"/>
        <v>0.6373905676362609</v>
      </c>
      <c r="H47" s="27">
        <f t="shared" si="7"/>
        <v>0.64441887226697359</v>
      </c>
      <c r="I47" s="31">
        <f t="shared" si="8"/>
        <v>3541</v>
      </c>
      <c r="J47" s="29">
        <f t="shared" si="8"/>
        <v>1738</v>
      </c>
      <c r="K47" s="18">
        <v>6889</v>
      </c>
      <c r="L47" s="19">
        <v>4622</v>
      </c>
      <c r="M47" s="19">
        <v>10345</v>
      </c>
      <c r="N47" s="46">
        <v>9557</v>
      </c>
      <c r="O47" s="42">
        <f t="shared" si="9"/>
        <v>0.60026691423929446</v>
      </c>
      <c r="P47" s="27">
        <f t="shared" si="9"/>
        <v>0.67402496649975319</v>
      </c>
      <c r="Q47" s="29">
        <f t="shared" si="10"/>
        <v>17234</v>
      </c>
      <c r="R47" s="25">
        <f t="shared" si="10"/>
        <v>14179</v>
      </c>
    </row>
    <row r="48" spans="1:18" x14ac:dyDescent="0.15">
      <c r="A48" s="1"/>
      <c r="B48" s="21" t="s">
        <v>36</v>
      </c>
      <c r="C48" s="18">
        <v>666</v>
      </c>
      <c r="D48" s="19">
        <v>466</v>
      </c>
      <c r="E48" s="19">
        <v>2015</v>
      </c>
      <c r="F48" s="46">
        <v>2070</v>
      </c>
      <c r="G48" s="42">
        <f t="shared" si="7"/>
        <v>0.75158522939201788</v>
      </c>
      <c r="H48" s="27">
        <f t="shared" si="7"/>
        <v>0.81624605678233442</v>
      </c>
      <c r="I48" s="31">
        <f t="shared" si="8"/>
        <v>2681</v>
      </c>
      <c r="J48" s="29">
        <f t="shared" si="8"/>
        <v>2536</v>
      </c>
      <c r="K48" s="18">
        <v>5296</v>
      </c>
      <c r="L48" s="19">
        <v>3861</v>
      </c>
      <c r="M48" s="19">
        <v>21243</v>
      </c>
      <c r="N48" s="46">
        <v>14381</v>
      </c>
      <c r="O48" s="42">
        <f t="shared" si="9"/>
        <v>0.80044462865970833</v>
      </c>
      <c r="P48" s="27">
        <f t="shared" si="9"/>
        <v>0.78834557614296674</v>
      </c>
      <c r="Q48" s="29">
        <f t="shared" si="10"/>
        <v>26539</v>
      </c>
      <c r="R48" s="25">
        <f t="shared" si="10"/>
        <v>18242</v>
      </c>
    </row>
    <row r="49" spans="2:18" s="3" customFormat="1" ht="14" thickBot="1" x14ac:dyDescent="0.2">
      <c r="B49" s="23" t="s">
        <v>37</v>
      </c>
      <c r="C49" s="47">
        <v>61</v>
      </c>
      <c r="D49" s="48">
        <v>22</v>
      </c>
      <c r="E49" s="48">
        <v>362</v>
      </c>
      <c r="F49" s="49">
        <v>19</v>
      </c>
      <c r="G49" s="43">
        <f t="shared" ref="G49" si="11">IF(E49=0,"",SUM(E49/I49))</f>
        <v>0.85579196217494091</v>
      </c>
      <c r="H49" s="32">
        <f t="shared" ref="H49" si="12">IF(F49=0,"",SUM(F49/J49))</f>
        <v>0.46341463414634149</v>
      </c>
      <c r="I49" s="33">
        <f t="shared" si="8"/>
        <v>423</v>
      </c>
      <c r="J49" s="34">
        <f t="shared" si="8"/>
        <v>41</v>
      </c>
      <c r="K49" s="47">
        <v>357</v>
      </c>
      <c r="L49" s="48">
        <v>95</v>
      </c>
      <c r="M49" s="48">
        <v>1185</v>
      </c>
      <c r="N49" s="49">
        <v>112</v>
      </c>
      <c r="O49" s="43">
        <f t="shared" si="9"/>
        <v>0.76848249027237359</v>
      </c>
      <c r="P49" s="32">
        <f t="shared" si="9"/>
        <v>0.54106280193236711</v>
      </c>
      <c r="Q49" s="34">
        <f t="shared" si="10"/>
        <v>1542</v>
      </c>
      <c r="R49" s="35">
        <f t="shared" si="10"/>
        <v>207</v>
      </c>
    </row>
    <row r="50" spans="2:18" ht="14" thickBot="1" x14ac:dyDescent="0.2">
      <c r="B50" s="3"/>
      <c r="C50" s="13">
        <f>SUM(C9:C49)</f>
        <v>9816</v>
      </c>
      <c r="D50" s="13">
        <f>SUM(D9:D49)</f>
        <v>6601</v>
      </c>
      <c r="E50" s="13">
        <f>SUM(E9:E49)</f>
        <v>14511</v>
      </c>
      <c r="F50" s="13">
        <f>SUM(F9:F49)</f>
        <v>9280</v>
      </c>
      <c r="G50" s="36">
        <f>E50/I50</f>
        <v>0.59649771858428902</v>
      </c>
      <c r="H50" s="36">
        <f t="shared" ref="H50" si="13">F50/J50</f>
        <v>0.58434607392481586</v>
      </c>
      <c r="I50" s="37">
        <f t="shared" si="8"/>
        <v>24327</v>
      </c>
      <c r="J50" s="38">
        <f t="shared" si="8"/>
        <v>15881</v>
      </c>
      <c r="K50" s="13">
        <f>SUM(K9:K49)</f>
        <v>51295</v>
      </c>
      <c r="L50" s="13">
        <f>SUM(L9:L49)</f>
        <v>36115</v>
      </c>
      <c r="M50" s="13">
        <f>SUM(M9:M49)</f>
        <v>85775</v>
      </c>
      <c r="N50" s="13">
        <f>SUM(N9:N49)</f>
        <v>64823</v>
      </c>
      <c r="O50" s="36">
        <f>M50/Q50</f>
        <v>0.62577515138250528</v>
      </c>
      <c r="P50" s="36">
        <f t="shared" ref="P50" si="14">N50/R50</f>
        <v>0.64220610671897604</v>
      </c>
      <c r="Q50" s="38">
        <f t="shared" si="10"/>
        <v>137070</v>
      </c>
      <c r="R50" s="38">
        <f t="shared" si="10"/>
        <v>100938</v>
      </c>
    </row>
    <row r="51" spans="2:18" ht="14" x14ac:dyDescent="0.15">
      <c r="C51" s="8"/>
      <c r="D51" s="8"/>
      <c r="E51" s="8"/>
      <c r="F51" s="8"/>
      <c r="H51" s="9"/>
      <c r="I51" s="9"/>
      <c r="J51" s="9"/>
      <c r="K51" s="10"/>
      <c r="L51" s="10"/>
      <c r="M51" s="10"/>
      <c r="N51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K10-2105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2021-06-01T13:18:29Z</dcterms:modified>
</cp:coreProperties>
</file>