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045" windowWidth="14025" windowHeight="4770"/>
  </bookViews>
  <sheets>
    <sheet name="K10-2011 inkl bilföretag" sheetId="3" r:id="rId1"/>
  </sheets>
  <calcPr calcId="145621"/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<sst xmlns="http://schemas.openxmlformats.org/spreadsheetml/2006/main" count="53" uniqueCount="49">
  <si>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</si>
  <si>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</si>
  <si>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</si>
  <si>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</si>
  <si>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</si>
  <si>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</si>
  <si>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</si>
  <si>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</si>
  <si>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</si>
  <si>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</si>
  <si>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</si>
  <si>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</si>
  <si>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</si>
  <si>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</si>
  <si>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</si>
  <si>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</si>
  <si>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</si>
  <si>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</si>
  <si>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</si>
  <si>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</si>
  <si>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</si>
  <si>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</si>
  <si>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</si>
  <si>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</si>
  <si>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</si>
  <si>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</si>
  <si>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</si>
  <si>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</si>
  <si>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</si>
  <si>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</si>
  <si>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</si>
  <si>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</si>
  <si>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</si>
  <si>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</si>
  <si>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</si>
  <si>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</si>
  <si>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</si>
  <si>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</si>
  <si>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</si>
  <si>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</si>
  <si>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</si>
  <si>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</si>
  <si>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</si>
  <si>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</si>
  <si>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</si>
  <si>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</si>
  <si>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november</t>
  </si>
  <si>
    <t>januari-november</t>
  </si>
  <si>
    <t>2020.12.01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</si>
</sst>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90" zoomScaleNormal="90" workbookViewId="0">
      <selection activeCell="C5" sqref="C5:J5"/>
    </sheetView>
  </sheetViews>
  <sheetFormatPr defaultRowHeight="12.75" x14ac:dyDescent="0.2"/>
  <cols>
    <col min="1" max="1" width="3.7109375" customWidth="1"/>
    <col min="2" max="2" width="12.7109375" bestFit="1" customWidth="1"/>
    <col min="3" max="3" width="11" bestFit="1" customWidth="1"/>
    <col min="7" max="7" width="7.5703125" bestFit="1" customWidth="1"/>
    <col min="8" max="8" width="7.85546875" customWidth="1"/>
    <col min="9" max="10" width="8" bestFit="1" customWidth="1"/>
    <col min="15" max="15" width="8.140625" customWidth="1"/>
    <col min="16" max="16" width="8.7109375" customWidth="1"/>
    <col min="17" max="18" width="10.57031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5" thickBot="1" x14ac:dyDescent="0.25">
      <c r="B4" s="1" t="s">
        <v>39</v>
      </c>
      <c r="N4" s="13" t="s">
        <v>48</v>
      </c>
    </row>
    <row r="5" spans="1:18" x14ac:dyDescent="0.2">
      <c r="C5" s="58" t="s">
        <v>46</v>
      </c>
      <c r="D5" s="59"/>
      <c r="E5" s="59"/>
      <c r="F5" s="59"/>
      <c r="G5" s="59"/>
      <c r="H5" s="59"/>
      <c r="I5" s="59"/>
      <c r="J5" s="60"/>
      <c r="K5" s="58" t="s">
        <v>47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5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2">
      <c r="A9" s="1"/>
      <c r="B9" s="43" t="s">
        <v>2</v>
      </c>
      <c r="C9" s="15">
        <v>4</v>
      </c>
      <c r="D9" s="16">
        <v>26</v>
      </c>
      <c r="E9" s="16">
        <v>11</v>
      </c>
      <c r="F9" s="48">
        <v>66</v>
      </c>
      <c r="G9" s="40">
        <f t="shared" ref="G9:H24" si="0">IF(E9=0,"",SUM(E9/I9))</f>
        <v>0.73333333333333328</v>
      </c>
      <c r="H9" s="36">
        <f t="shared" si="0"/>
        <v>0.71739130434782605</v>
      </c>
      <c r="I9" s="25">
        <f>SUM(C9,E9)</f>
        <v>15</v>
      </c>
      <c r="J9" s="23">
        <f>SUM(D9,F9)</f>
        <v>92</v>
      </c>
      <c r="K9" s="15">
        <v>36</v>
      </c>
      <c r="L9" s="16">
        <v>97</v>
      </c>
      <c r="M9" s="16">
        <v>153</v>
      </c>
      <c r="N9" s="48">
        <v>496</v>
      </c>
      <c r="O9" s="40">
        <f t="shared" ref="O9:P46" si="1">IF(M9=0,"",SUM(M9/Q9))</f>
        <v>0.80952380952380953</v>
      </c>
      <c r="P9" s="21">
        <f t="shared" si="1"/>
        <v>0.83642495784148396</v>
      </c>
      <c r="Q9" s="23">
        <f>SUM(K9,M9)</f>
        <v>189</v>
      </c>
      <c r="R9" s="19">
        <f>SUM(L9,N9)</f>
        <v>593</v>
      </c>
    </row>
    <row r="10" spans="1:18" x14ac:dyDescent="0.2">
      <c r="A10" s="1"/>
      <c r="B10" s="7" t="s">
        <v>3</v>
      </c>
      <c r="C10" s="17">
        <v>786</v>
      </c>
      <c r="D10" s="35">
        <v>714</v>
      </c>
      <c r="E10" s="35">
        <v>832</v>
      </c>
      <c r="F10" s="49">
        <v>1192</v>
      </c>
      <c r="G10" s="41">
        <f t="shared" si="0"/>
        <v>0.5142150803461063</v>
      </c>
      <c r="H10" s="37">
        <f t="shared" si="0"/>
        <v>0.62539349422875135</v>
      </c>
      <c r="I10" s="26">
        <f t="shared" ref="I10:I47" si="2">SUM(C10,E10)</f>
        <v>1618</v>
      </c>
      <c r="J10" s="24">
        <f t="shared" ref="J10:J47" si="3">SUM(D10,F10)</f>
        <v>1906</v>
      </c>
      <c r="K10" s="17">
        <v>7057</v>
      </c>
      <c r="L10" s="35">
        <v>5586</v>
      </c>
      <c r="M10" s="35">
        <v>9619</v>
      </c>
      <c r="N10" s="49">
        <v>12000</v>
      </c>
      <c r="O10" s="41">
        <f t="shared" si="1"/>
        <v>0.57681698248980573</v>
      </c>
      <c r="P10" s="22">
        <f t="shared" si="1"/>
        <v>0.68236096895257592</v>
      </c>
      <c r="Q10" s="24">
        <f t="shared" ref="Q10:Q47" si="4">SUM(K10,M10)</f>
        <v>16676</v>
      </c>
      <c r="R10" s="20">
        <f t="shared" ref="R10:R47" si="5">SUM(L10,N10)</f>
        <v>17586</v>
      </c>
    </row>
    <row r="11" spans="1:18" x14ac:dyDescent="0.2">
      <c r="A11" s="1"/>
      <c r="B11" s="7" t="s">
        <v>4</v>
      </c>
      <c r="C11" s="17">
        <v>295</v>
      </c>
      <c r="D11" s="35">
        <v>432</v>
      </c>
      <c r="E11" s="35">
        <v>1627</v>
      </c>
      <c r="F11" s="49">
        <v>1527</v>
      </c>
      <c r="G11" s="41">
        <f t="shared" si="0"/>
        <v>0.8465140478668054</v>
      </c>
      <c r="H11" s="37">
        <f t="shared" si="0"/>
        <v>0.77947932618683002</v>
      </c>
      <c r="I11" s="26">
        <f t="shared" si="2"/>
        <v>1922</v>
      </c>
      <c r="J11" s="24">
        <f t="shared" si="3"/>
        <v>1959</v>
      </c>
      <c r="K11" s="17">
        <v>2821</v>
      </c>
      <c r="L11" s="35">
        <v>3739</v>
      </c>
      <c r="M11" s="35">
        <v>12104</v>
      </c>
      <c r="N11" s="49">
        <v>14412</v>
      </c>
      <c r="O11" s="41">
        <f t="shared" si="1"/>
        <v>0.81098827470686763</v>
      </c>
      <c r="P11" s="22">
        <f t="shared" si="1"/>
        <v>0.79400583989862816</v>
      </c>
      <c r="Q11" s="24">
        <f t="shared" si="4"/>
        <v>14925</v>
      </c>
      <c r="R11" s="20">
        <f t="shared" si="5"/>
        <v>18151</v>
      </c>
    </row>
    <row r="12" spans="1:18" x14ac:dyDescent="0.2">
      <c r="A12" s="1"/>
      <c r="B12" s="7" t="s">
        <v>44</v>
      </c>
      <c r="C12" s="17">
        <v>0</v>
      </c>
      <c r="D12" s="35">
        <v>0</v>
      </c>
      <c r="E12" s="35">
        <v>0</v>
      </c>
      <c r="F12" s="49">
        <v>0</v>
      </c>
      <c r="G12" s="41" t="str">
        <f t="shared" si="0"/>
        <v/>
      </c>
      <c r="H12" s="37" t="str">
        <f t="shared" si="0"/>
        <v/>
      </c>
      <c r="I12" s="26">
        <f t="shared" si="2"/>
        <v>0</v>
      </c>
      <c r="J12" s="24">
        <f t="shared" si="3"/>
        <v>0</v>
      </c>
      <c r="K12" s="17">
        <v>0</v>
      </c>
      <c r="L12" s="35">
        <v>7</v>
      </c>
      <c r="M12" s="35">
        <v>0</v>
      </c>
      <c r="N12" s="49">
        <v>21</v>
      </c>
      <c r="O12" s="41" t="str">
        <f t="shared" si="1"/>
        <v/>
      </c>
      <c r="P12" s="22">
        <f t="shared" si="1"/>
        <v>0.75</v>
      </c>
      <c r="Q12" s="24">
        <f t="shared" si="4"/>
        <v>0</v>
      </c>
      <c r="R12" s="20">
        <f t="shared" si="5"/>
        <v>28</v>
      </c>
    </row>
    <row r="13" spans="1:18" x14ac:dyDescent="0.2">
      <c r="A13" s="1"/>
      <c r="B13" s="7" t="s">
        <v>5</v>
      </c>
      <c r="C13" s="17">
        <v>0</v>
      </c>
      <c r="D13" s="35">
        <v>0</v>
      </c>
      <c r="E13" s="35">
        <v>3</v>
      </c>
      <c r="F13" s="49">
        <v>0</v>
      </c>
      <c r="G13" s="41">
        <f t="shared" si="0"/>
        <v>1</v>
      </c>
      <c r="H13" s="37" t="str">
        <f t="shared" si="0"/>
        <v/>
      </c>
      <c r="I13" s="26">
        <f t="shared" si="2"/>
        <v>3</v>
      </c>
      <c r="J13" s="24">
        <f t="shared" si="3"/>
        <v>0</v>
      </c>
      <c r="K13" s="17">
        <v>3</v>
      </c>
      <c r="L13" s="35">
        <v>86</v>
      </c>
      <c r="M13" s="35">
        <v>7</v>
      </c>
      <c r="N13" s="49">
        <v>102</v>
      </c>
      <c r="O13" s="41">
        <f t="shared" si="1"/>
        <v>0.7</v>
      </c>
      <c r="P13" s="22">
        <f t="shared" si="1"/>
        <v>0.54255319148936165</v>
      </c>
      <c r="Q13" s="24">
        <f t="shared" si="4"/>
        <v>10</v>
      </c>
      <c r="R13" s="20">
        <f t="shared" si="5"/>
        <v>188</v>
      </c>
    </row>
    <row r="14" spans="1:18" x14ac:dyDescent="0.2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x14ac:dyDescent="0.2">
      <c r="A15" s="1"/>
      <c r="B15" s="7" t="s">
        <v>7</v>
      </c>
      <c r="C15" s="17">
        <v>121</v>
      </c>
      <c r="D15" s="35">
        <v>51</v>
      </c>
      <c r="E15" s="35">
        <v>148</v>
      </c>
      <c r="F15" s="49">
        <v>83</v>
      </c>
      <c r="G15" s="41">
        <f t="shared" si="0"/>
        <v>0.55018587360594795</v>
      </c>
      <c r="H15" s="37">
        <f t="shared" si="0"/>
        <v>0.61940298507462688</v>
      </c>
      <c r="I15" s="26">
        <f t="shared" si="2"/>
        <v>269</v>
      </c>
      <c r="J15" s="24">
        <f t="shared" si="3"/>
        <v>134</v>
      </c>
      <c r="K15" s="17">
        <v>1073</v>
      </c>
      <c r="L15" s="35">
        <v>1201</v>
      </c>
      <c r="M15" s="35">
        <v>1691</v>
      </c>
      <c r="N15" s="49">
        <v>1789</v>
      </c>
      <c r="O15" s="41">
        <f t="shared" si="1"/>
        <v>0.61179450072358899</v>
      </c>
      <c r="P15" s="22">
        <f t="shared" si="1"/>
        <v>0.59832775919732439</v>
      </c>
      <c r="Q15" s="24">
        <f t="shared" si="4"/>
        <v>2764</v>
      </c>
      <c r="R15" s="20">
        <f t="shared" si="5"/>
        <v>2990</v>
      </c>
    </row>
    <row r="16" spans="1:18" x14ac:dyDescent="0.2">
      <c r="A16" s="1"/>
      <c r="B16" s="7" t="s">
        <v>8</v>
      </c>
      <c r="C16" s="17">
        <v>98</v>
      </c>
      <c r="D16" s="18">
        <v>166</v>
      </c>
      <c r="E16" s="18">
        <v>28</v>
      </c>
      <c r="F16" s="50">
        <v>52</v>
      </c>
      <c r="G16" s="41">
        <f t="shared" si="0"/>
        <v>0.22222222222222221</v>
      </c>
      <c r="H16" s="37">
        <f t="shared" si="0"/>
        <v>0.23853211009174313</v>
      </c>
      <c r="I16" s="26">
        <f t="shared" si="2"/>
        <v>126</v>
      </c>
      <c r="J16" s="24">
        <f t="shared" si="3"/>
        <v>218</v>
      </c>
      <c r="K16" s="17">
        <v>1081</v>
      </c>
      <c r="L16" s="18">
        <v>1752</v>
      </c>
      <c r="M16" s="18">
        <v>510</v>
      </c>
      <c r="N16" s="50">
        <v>2036</v>
      </c>
      <c r="O16" s="41">
        <f t="shared" si="1"/>
        <v>0.32055311125078567</v>
      </c>
      <c r="P16" s="22">
        <f t="shared" si="1"/>
        <v>0.5374868004223865</v>
      </c>
      <c r="Q16" s="24">
        <f t="shared" si="4"/>
        <v>1591</v>
      </c>
      <c r="R16" s="20">
        <f t="shared" si="5"/>
        <v>3788</v>
      </c>
    </row>
    <row r="17" spans="1:18" x14ac:dyDescent="0.2">
      <c r="A17" s="1"/>
      <c r="B17" s="7" t="s">
        <v>9</v>
      </c>
      <c r="C17" s="17">
        <v>0</v>
      </c>
      <c r="D17" s="18">
        <v>0</v>
      </c>
      <c r="E17" s="18">
        <v>0</v>
      </c>
      <c r="F17" s="50">
        <v>0</v>
      </c>
      <c r="G17" s="41" t="str">
        <f t="shared" si="0"/>
        <v/>
      </c>
      <c r="H17" s="37" t="str">
        <f t="shared" si="0"/>
        <v/>
      </c>
      <c r="I17" s="26">
        <f t="shared" si="2"/>
        <v>0</v>
      </c>
      <c r="J17" s="24">
        <f t="shared" si="3"/>
        <v>0</v>
      </c>
      <c r="K17" s="17">
        <v>4</v>
      </c>
      <c r="L17" s="18">
        <v>1</v>
      </c>
      <c r="M17" s="18">
        <v>7</v>
      </c>
      <c r="N17" s="50">
        <v>1</v>
      </c>
      <c r="O17" s="41">
        <f t="shared" si="1"/>
        <v>0.63636363636363635</v>
      </c>
      <c r="P17" s="22">
        <f t="shared" si="1"/>
        <v>0.5</v>
      </c>
      <c r="Q17" s="24">
        <f t="shared" si="4"/>
        <v>11</v>
      </c>
      <c r="R17" s="20">
        <f t="shared" si="5"/>
        <v>2</v>
      </c>
    </row>
    <row r="18" spans="1:18" x14ac:dyDescent="0.2">
      <c r="A18" s="1"/>
      <c r="B18" s="7" t="s">
        <v>10</v>
      </c>
      <c r="C18" s="17">
        <v>116</v>
      </c>
      <c r="D18" s="18">
        <v>145</v>
      </c>
      <c r="E18" s="18">
        <v>43</v>
      </c>
      <c r="F18" s="50">
        <v>256</v>
      </c>
      <c r="G18" s="41">
        <f t="shared" si="0"/>
        <v>0.27044025157232704</v>
      </c>
      <c r="H18" s="37">
        <f t="shared" si="0"/>
        <v>0.63840399002493764</v>
      </c>
      <c r="I18" s="26">
        <f t="shared" si="2"/>
        <v>159</v>
      </c>
      <c r="J18" s="24">
        <f t="shared" si="3"/>
        <v>401</v>
      </c>
      <c r="K18" s="17">
        <v>2580</v>
      </c>
      <c r="L18" s="18">
        <v>3041</v>
      </c>
      <c r="M18" s="18">
        <v>1640</v>
      </c>
      <c r="N18" s="50">
        <v>2476</v>
      </c>
      <c r="O18" s="41">
        <f t="shared" si="1"/>
        <v>0.38862559241706163</v>
      </c>
      <c r="P18" s="22">
        <f t="shared" si="1"/>
        <v>0.44879463476527098</v>
      </c>
      <c r="Q18" s="24">
        <f t="shared" si="4"/>
        <v>4220</v>
      </c>
      <c r="R18" s="20">
        <f t="shared" si="5"/>
        <v>5517</v>
      </c>
    </row>
    <row r="19" spans="1:18" x14ac:dyDescent="0.2">
      <c r="A19" s="1"/>
      <c r="B19" s="7" t="s">
        <v>11</v>
      </c>
      <c r="C19" s="17">
        <v>146</v>
      </c>
      <c r="D19" s="18">
        <v>252</v>
      </c>
      <c r="E19" s="18">
        <v>276</v>
      </c>
      <c r="F19" s="50">
        <v>431</v>
      </c>
      <c r="G19" s="41">
        <f t="shared" si="0"/>
        <v>0.65402843601895733</v>
      </c>
      <c r="H19" s="37">
        <f t="shared" si="0"/>
        <v>0.63103953147877012</v>
      </c>
      <c r="I19" s="26">
        <f t="shared" si="2"/>
        <v>422</v>
      </c>
      <c r="J19" s="24">
        <f t="shared" si="3"/>
        <v>683</v>
      </c>
      <c r="K19" s="17">
        <v>2298</v>
      </c>
      <c r="L19" s="18">
        <v>2644</v>
      </c>
      <c r="M19" s="18">
        <v>3023</v>
      </c>
      <c r="N19" s="50">
        <v>5173</v>
      </c>
      <c r="O19" s="41">
        <f t="shared" si="1"/>
        <v>0.56812629205036647</v>
      </c>
      <c r="P19" s="22">
        <f t="shared" si="1"/>
        <v>0.66176282461302294</v>
      </c>
      <c r="Q19" s="24">
        <f t="shared" si="4"/>
        <v>5321</v>
      </c>
      <c r="R19" s="20">
        <f t="shared" si="5"/>
        <v>7817</v>
      </c>
    </row>
    <row r="20" spans="1:18" x14ac:dyDescent="0.2">
      <c r="A20" s="1"/>
      <c r="B20" s="7" t="s">
        <v>12</v>
      </c>
      <c r="C20" s="17">
        <v>53</v>
      </c>
      <c r="D20" s="18">
        <v>123</v>
      </c>
      <c r="E20" s="18">
        <v>57</v>
      </c>
      <c r="F20" s="50">
        <v>126</v>
      </c>
      <c r="G20" s="41">
        <f t="shared" si="0"/>
        <v>0.51818181818181819</v>
      </c>
      <c r="H20" s="37">
        <f t="shared" si="0"/>
        <v>0.50602409638554213</v>
      </c>
      <c r="I20" s="26">
        <f t="shared" si="2"/>
        <v>110</v>
      </c>
      <c r="J20" s="24">
        <f t="shared" si="3"/>
        <v>249</v>
      </c>
      <c r="K20" s="17">
        <v>628</v>
      </c>
      <c r="L20" s="18">
        <v>1200</v>
      </c>
      <c r="M20" s="18">
        <v>701</v>
      </c>
      <c r="N20" s="50">
        <v>1344</v>
      </c>
      <c r="O20" s="41">
        <f t="shared" si="1"/>
        <v>0.52746425884123405</v>
      </c>
      <c r="P20" s="22">
        <f t="shared" si="1"/>
        <v>0.52830188679245282</v>
      </c>
      <c r="Q20" s="24">
        <f t="shared" si="4"/>
        <v>1329</v>
      </c>
      <c r="R20" s="20">
        <f t="shared" si="5"/>
        <v>2544</v>
      </c>
    </row>
    <row r="21" spans="1:18" x14ac:dyDescent="0.2">
      <c r="A21" s="1"/>
      <c r="B21" s="7" t="s">
        <v>13</v>
      </c>
      <c r="C21" s="17">
        <v>234</v>
      </c>
      <c r="D21" s="18">
        <v>398</v>
      </c>
      <c r="E21" s="18">
        <v>283</v>
      </c>
      <c r="F21" s="50">
        <v>295</v>
      </c>
      <c r="G21" s="41">
        <f t="shared" si="0"/>
        <v>0.54738878143133463</v>
      </c>
      <c r="H21" s="37">
        <f t="shared" si="0"/>
        <v>0.42568542568542567</v>
      </c>
      <c r="I21" s="26">
        <f t="shared" si="2"/>
        <v>517</v>
      </c>
      <c r="J21" s="24">
        <f t="shared" si="3"/>
        <v>693</v>
      </c>
      <c r="K21" s="17">
        <v>3120</v>
      </c>
      <c r="L21" s="18">
        <v>3029</v>
      </c>
      <c r="M21" s="18">
        <v>2630</v>
      </c>
      <c r="N21" s="50">
        <v>2562</v>
      </c>
      <c r="O21" s="41">
        <f t="shared" si="1"/>
        <v>0.4573913043478261</v>
      </c>
      <c r="P21" s="22">
        <f t="shared" si="1"/>
        <v>0.45823645143981401</v>
      </c>
      <c r="Q21" s="24">
        <f t="shared" si="4"/>
        <v>5750</v>
      </c>
      <c r="R21" s="20">
        <f t="shared" si="5"/>
        <v>5591</v>
      </c>
    </row>
    <row r="22" spans="1:18" x14ac:dyDescent="0.2">
      <c r="A22" s="1"/>
      <c r="B22" s="7" t="s">
        <v>14</v>
      </c>
      <c r="C22" s="17">
        <v>2</v>
      </c>
      <c r="D22" s="18">
        <v>0</v>
      </c>
      <c r="E22" s="18">
        <v>1</v>
      </c>
      <c r="F22" s="50">
        <v>0</v>
      </c>
      <c r="G22" s="41">
        <f t="shared" si="0"/>
        <v>0.33333333333333331</v>
      </c>
      <c r="H22" s="37" t="str">
        <f t="shared" si="0"/>
        <v/>
      </c>
      <c r="I22" s="26">
        <f t="shared" si="2"/>
        <v>3</v>
      </c>
      <c r="J22" s="24">
        <f t="shared" si="3"/>
        <v>0</v>
      </c>
      <c r="K22" s="17">
        <v>31</v>
      </c>
      <c r="L22" s="18">
        <v>37</v>
      </c>
      <c r="M22" s="18">
        <v>4</v>
      </c>
      <c r="N22" s="50">
        <v>5</v>
      </c>
      <c r="O22" s="41">
        <f t="shared" si="1"/>
        <v>0.11428571428571428</v>
      </c>
      <c r="P22" s="22">
        <f t="shared" si="1"/>
        <v>0.11904761904761904</v>
      </c>
      <c r="Q22" s="24">
        <f t="shared" si="4"/>
        <v>35</v>
      </c>
      <c r="R22" s="20">
        <f t="shared" si="5"/>
        <v>42</v>
      </c>
    </row>
    <row r="23" spans="1:18" x14ac:dyDescent="0.2">
      <c r="A23" s="1"/>
      <c r="B23" s="7" t="s">
        <v>15</v>
      </c>
      <c r="C23" s="17">
        <v>3</v>
      </c>
      <c r="D23" s="18">
        <v>13</v>
      </c>
      <c r="E23" s="18">
        <v>27</v>
      </c>
      <c r="F23" s="50">
        <v>23</v>
      </c>
      <c r="G23" s="41">
        <f t="shared" si="0"/>
        <v>0.9</v>
      </c>
      <c r="H23" s="37">
        <f t="shared" si="0"/>
        <v>0.63888888888888884</v>
      </c>
      <c r="I23" s="26">
        <f t="shared" si="2"/>
        <v>30</v>
      </c>
      <c r="J23" s="24">
        <f t="shared" si="3"/>
        <v>36</v>
      </c>
      <c r="K23" s="17">
        <v>117</v>
      </c>
      <c r="L23" s="18">
        <v>728</v>
      </c>
      <c r="M23" s="18">
        <v>156</v>
      </c>
      <c r="N23" s="50">
        <v>381</v>
      </c>
      <c r="O23" s="41">
        <f t="shared" si="1"/>
        <v>0.5714285714285714</v>
      </c>
      <c r="P23" s="22">
        <f t="shared" si="1"/>
        <v>0.3435527502254283</v>
      </c>
      <c r="Q23" s="24">
        <f t="shared" si="4"/>
        <v>273</v>
      </c>
      <c r="R23" s="20">
        <f t="shared" si="5"/>
        <v>1109</v>
      </c>
    </row>
    <row r="24" spans="1:18" x14ac:dyDescent="0.2">
      <c r="A24" s="1"/>
      <c r="B24" s="7" t="s">
        <v>16</v>
      </c>
      <c r="C24" s="17">
        <v>5</v>
      </c>
      <c r="D24" s="18">
        <v>20</v>
      </c>
      <c r="E24" s="18">
        <v>53</v>
      </c>
      <c r="F24" s="50">
        <v>62</v>
      </c>
      <c r="G24" s="41">
        <f t="shared" si="0"/>
        <v>0.91379310344827591</v>
      </c>
      <c r="H24" s="37">
        <f t="shared" si="0"/>
        <v>0.75609756097560976</v>
      </c>
      <c r="I24" s="26">
        <f t="shared" si="2"/>
        <v>58</v>
      </c>
      <c r="J24" s="24">
        <f t="shared" si="3"/>
        <v>82</v>
      </c>
      <c r="K24" s="17">
        <v>44</v>
      </c>
      <c r="L24" s="18">
        <v>176</v>
      </c>
      <c r="M24" s="18">
        <v>626</v>
      </c>
      <c r="N24" s="50">
        <v>764</v>
      </c>
      <c r="O24" s="41">
        <f t="shared" si="1"/>
        <v>0.93432835820895521</v>
      </c>
      <c r="P24" s="22">
        <f t="shared" si="1"/>
        <v>0.81276595744680846</v>
      </c>
      <c r="Q24" s="24">
        <f t="shared" si="4"/>
        <v>670</v>
      </c>
      <c r="R24" s="20">
        <f t="shared" si="5"/>
        <v>940</v>
      </c>
    </row>
    <row r="25" spans="1:18" x14ac:dyDescent="0.2">
      <c r="A25" s="1"/>
      <c r="B25" s="7" t="s">
        <v>17</v>
      </c>
      <c r="C25" s="17">
        <v>957</v>
      </c>
      <c r="D25" s="18">
        <v>1292</v>
      </c>
      <c r="E25" s="18">
        <v>748</v>
      </c>
      <c r="F25" s="50">
        <v>735</v>
      </c>
      <c r="G25" s="41">
        <f t="shared" ref="G25:H45" si="6">IF(E25=0,"",SUM(E25/I25))</f>
        <v>0.43870967741935485</v>
      </c>
      <c r="H25" s="37">
        <f t="shared" si="6"/>
        <v>0.36260483473112975</v>
      </c>
      <c r="I25" s="26">
        <f t="shared" si="2"/>
        <v>1705</v>
      </c>
      <c r="J25" s="24">
        <f t="shared" si="3"/>
        <v>2027</v>
      </c>
      <c r="K25" s="17">
        <v>13390</v>
      </c>
      <c r="L25" s="18">
        <v>12534</v>
      </c>
      <c r="M25" s="18">
        <v>9436</v>
      </c>
      <c r="N25" s="50">
        <v>11032</v>
      </c>
      <c r="O25" s="41">
        <f t="shared" si="1"/>
        <v>0.41338824147901515</v>
      </c>
      <c r="P25" s="22">
        <f t="shared" si="1"/>
        <v>0.46813205465501145</v>
      </c>
      <c r="Q25" s="24">
        <f t="shared" si="4"/>
        <v>22826</v>
      </c>
      <c r="R25" s="20">
        <f t="shared" si="5"/>
        <v>23566</v>
      </c>
    </row>
    <row r="26" spans="1:18" x14ac:dyDescent="0.2">
      <c r="A26" s="1"/>
      <c r="B26" s="7" t="s">
        <v>18</v>
      </c>
      <c r="C26" s="17">
        <v>1</v>
      </c>
      <c r="D26" s="18">
        <v>1</v>
      </c>
      <c r="E26" s="18">
        <v>3</v>
      </c>
      <c r="F26" s="50">
        <v>2</v>
      </c>
      <c r="G26" s="41">
        <f t="shared" si="6"/>
        <v>0.75</v>
      </c>
      <c r="H26" s="37">
        <f t="shared" si="6"/>
        <v>0.66666666666666663</v>
      </c>
      <c r="I26" s="26">
        <f>SUM(C26,E26)</f>
        <v>4</v>
      </c>
      <c r="J26" s="24">
        <f>SUM(D26,F26)</f>
        <v>3</v>
      </c>
      <c r="K26" s="17">
        <v>12</v>
      </c>
      <c r="L26" s="18">
        <v>13</v>
      </c>
      <c r="M26" s="18">
        <v>19</v>
      </c>
      <c r="N26" s="50">
        <v>24</v>
      </c>
      <c r="O26" s="41">
        <f t="shared" si="1"/>
        <v>0.61290322580645162</v>
      </c>
      <c r="P26" s="22">
        <f t="shared" si="1"/>
        <v>0.64864864864864868</v>
      </c>
      <c r="Q26" s="24">
        <f>SUM(K26,M26)</f>
        <v>31</v>
      </c>
      <c r="R26" s="20">
        <f>SUM(L26,N26)</f>
        <v>37</v>
      </c>
    </row>
    <row r="27" spans="1:18" x14ac:dyDescent="0.2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x14ac:dyDescent="0.2">
      <c r="A28" s="1"/>
      <c r="B28" s="7" t="s">
        <v>19</v>
      </c>
      <c r="C28" s="17">
        <v>22</v>
      </c>
      <c r="D28" s="18">
        <v>31</v>
      </c>
      <c r="E28" s="18">
        <v>54</v>
      </c>
      <c r="F28" s="50">
        <v>61</v>
      </c>
      <c r="G28" s="41">
        <f t="shared" si="6"/>
        <v>0.71052631578947367</v>
      </c>
      <c r="H28" s="37">
        <f t="shared" si="6"/>
        <v>0.66304347826086951</v>
      </c>
      <c r="I28" s="26">
        <f t="shared" si="2"/>
        <v>76</v>
      </c>
      <c r="J28" s="24">
        <f t="shared" si="3"/>
        <v>92</v>
      </c>
      <c r="K28" s="17">
        <v>438</v>
      </c>
      <c r="L28" s="18">
        <v>461</v>
      </c>
      <c r="M28" s="18">
        <v>489</v>
      </c>
      <c r="N28" s="50">
        <v>496</v>
      </c>
      <c r="O28" s="41">
        <f t="shared" si="1"/>
        <v>0.52750809061488668</v>
      </c>
      <c r="P28" s="22">
        <f t="shared" si="1"/>
        <v>0.51828631138975967</v>
      </c>
      <c r="Q28" s="24">
        <f t="shared" si="4"/>
        <v>927</v>
      </c>
      <c r="R28" s="20">
        <f t="shared" si="5"/>
        <v>957</v>
      </c>
    </row>
    <row r="29" spans="1:18" x14ac:dyDescent="0.2">
      <c r="A29" s="1"/>
      <c r="B29" s="7" t="s">
        <v>20</v>
      </c>
      <c r="C29" s="17">
        <v>32</v>
      </c>
      <c r="D29" s="18">
        <v>42</v>
      </c>
      <c r="E29" s="18">
        <v>61</v>
      </c>
      <c r="F29" s="50">
        <v>155</v>
      </c>
      <c r="G29" s="41">
        <f t="shared" si="6"/>
        <v>0.65591397849462363</v>
      </c>
      <c r="H29" s="37">
        <f t="shared" si="6"/>
        <v>0.78680203045685282</v>
      </c>
      <c r="I29" s="26">
        <f t="shared" si="2"/>
        <v>93</v>
      </c>
      <c r="J29" s="24">
        <f t="shared" si="3"/>
        <v>197</v>
      </c>
      <c r="K29" s="17">
        <v>388</v>
      </c>
      <c r="L29" s="18">
        <v>496</v>
      </c>
      <c r="M29" s="18">
        <v>774</v>
      </c>
      <c r="N29" s="50">
        <v>1337</v>
      </c>
      <c r="O29" s="41">
        <f t="shared" si="1"/>
        <v>0.66609294320137691</v>
      </c>
      <c r="P29" s="22">
        <f t="shared" si="1"/>
        <v>0.72940534642662302</v>
      </c>
      <c r="Q29" s="24">
        <f t="shared" si="4"/>
        <v>1162</v>
      </c>
      <c r="R29" s="20">
        <f t="shared" si="5"/>
        <v>1833</v>
      </c>
    </row>
    <row r="30" spans="1:18" x14ac:dyDescent="0.2">
      <c r="A30" s="1"/>
      <c r="B30" s="7" t="s">
        <v>21</v>
      </c>
      <c r="C30" s="17">
        <v>192</v>
      </c>
      <c r="D30" s="18">
        <v>468</v>
      </c>
      <c r="E30" s="18">
        <v>85</v>
      </c>
      <c r="F30" s="50">
        <v>178</v>
      </c>
      <c r="G30" s="41">
        <f t="shared" si="6"/>
        <v>0.30685920577617326</v>
      </c>
      <c r="H30" s="37">
        <f t="shared" si="6"/>
        <v>0.27554179566563469</v>
      </c>
      <c r="I30" s="26">
        <f t="shared" si="2"/>
        <v>277</v>
      </c>
      <c r="J30" s="24">
        <f t="shared" si="3"/>
        <v>646</v>
      </c>
      <c r="K30" s="17">
        <v>1144</v>
      </c>
      <c r="L30" s="18">
        <v>3415</v>
      </c>
      <c r="M30" s="18">
        <v>568</v>
      </c>
      <c r="N30" s="50">
        <v>1770</v>
      </c>
      <c r="O30" s="41">
        <f t="shared" si="1"/>
        <v>0.33177570093457942</v>
      </c>
      <c r="P30" s="22">
        <f t="shared" si="1"/>
        <v>0.34136933461909352</v>
      </c>
      <c r="Q30" s="24">
        <f t="shared" si="4"/>
        <v>1712</v>
      </c>
      <c r="R30" s="20">
        <f t="shared" si="5"/>
        <v>5185</v>
      </c>
    </row>
    <row r="31" spans="1:18" x14ac:dyDescent="0.2">
      <c r="A31" s="1"/>
      <c r="B31" s="7" t="s">
        <v>22</v>
      </c>
      <c r="C31" s="17">
        <v>547</v>
      </c>
      <c r="D31" s="18">
        <v>408</v>
      </c>
      <c r="E31" s="18">
        <v>1144</v>
      </c>
      <c r="F31" s="50">
        <v>1052</v>
      </c>
      <c r="G31" s="41">
        <f t="shared" si="6"/>
        <v>0.67652276759314012</v>
      </c>
      <c r="H31" s="37">
        <f t="shared" si="6"/>
        <v>0.72054794520547949</v>
      </c>
      <c r="I31" s="26">
        <f t="shared" si="2"/>
        <v>1691</v>
      </c>
      <c r="J31" s="24">
        <f t="shared" si="3"/>
        <v>1460</v>
      </c>
      <c r="K31" s="17">
        <v>4344</v>
      </c>
      <c r="L31" s="18">
        <v>3660</v>
      </c>
      <c r="M31" s="18">
        <v>11401</v>
      </c>
      <c r="N31" s="50">
        <v>13640</v>
      </c>
      <c r="O31" s="41">
        <f t="shared" si="1"/>
        <v>0.72410288980628768</v>
      </c>
      <c r="P31" s="22">
        <f t="shared" si="1"/>
        <v>0.78843930635838155</v>
      </c>
      <c r="Q31" s="24">
        <f t="shared" si="4"/>
        <v>15745</v>
      </c>
      <c r="R31" s="20">
        <f t="shared" si="5"/>
        <v>17300</v>
      </c>
    </row>
    <row r="32" spans="1:18" x14ac:dyDescent="0.2">
      <c r="A32" s="1"/>
      <c r="B32" s="7" t="s">
        <v>23</v>
      </c>
      <c r="C32" s="17">
        <v>117</v>
      </c>
      <c r="D32" s="18">
        <v>109</v>
      </c>
      <c r="E32" s="18">
        <v>203</v>
      </c>
      <c r="F32" s="50">
        <v>224</v>
      </c>
      <c r="G32" s="41">
        <f t="shared" si="6"/>
        <v>0.63437500000000002</v>
      </c>
      <c r="H32" s="37">
        <f t="shared" si="6"/>
        <v>0.67267267267267272</v>
      </c>
      <c r="I32" s="26">
        <f t="shared" si="2"/>
        <v>320</v>
      </c>
      <c r="J32" s="24">
        <f t="shared" si="3"/>
        <v>333</v>
      </c>
      <c r="K32" s="17">
        <v>1076</v>
      </c>
      <c r="L32" s="18">
        <v>1097</v>
      </c>
      <c r="M32" s="18">
        <v>1668</v>
      </c>
      <c r="N32" s="50">
        <v>2340</v>
      </c>
      <c r="O32" s="41">
        <f t="shared" si="1"/>
        <v>0.60787172011661805</v>
      </c>
      <c r="P32" s="22">
        <f t="shared" si="1"/>
        <v>0.68082630200756478</v>
      </c>
      <c r="Q32" s="24">
        <f t="shared" si="4"/>
        <v>2744</v>
      </c>
      <c r="R32" s="20">
        <f t="shared" si="5"/>
        <v>3437</v>
      </c>
    </row>
    <row r="33" spans="1:18" x14ac:dyDescent="0.2">
      <c r="A33" s="1"/>
      <c r="B33" s="7" t="s">
        <v>24</v>
      </c>
      <c r="C33" s="17">
        <v>96</v>
      </c>
      <c r="D33" s="18">
        <v>113</v>
      </c>
      <c r="E33" s="18">
        <v>293</v>
      </c>
      <c r="F33" s="50">
        <v>380</v>
      </c>
      <c r="G33" s="41">
        <f t="shared" si="6"/>
        <v>0.7532133676092545</v>
      </c>
      <c r="H33" s="37">
        <f t="shared" si="6"/>
        <v>0.77079107505070998</v>
      </c>
      <c r="I33" s="26">
        <f t="shared" si="2"/>
        <v>389</v>
      </c>
      <c r="J33" s="24">
        <f t="shared" si="3"/>
        <v>493</v>
      </c>
      <c r="K33" s="17">
        <v>1058</v>
      </c>
      <c r="L33" s="18">
        <v>1332</v>
      </c>
      <c r="M33" s="18">
        <v>1991</v>
      </c>
      <c r="N33" s="50">
        <v>4215</v>
      </c>
      <c r="O33" s="41">
        <f t="shared" si="1"/>
        <v>0.65300098392915706</v>
      </c>
      <c r="P33" s="22">
        <f t="shared" si="1"/>
        <v>0.75987020010816653</v>
      </c>
      <c r="Q33" s="24">
        <f t="shared" si="4"/>
        <v>3049</v>
      </c>
      <c r="R33" s="20">
        <f t="shared" si="5"/>
        <v>5547</v>
      </c>
    </row>
    <row r="34" spans="1:18" x14ac:dyDescent="0.2">
      <c r="A34" s="1"/>
      <c r="B34" s="7" t="s">
        <v>25</v>
      </c>
      <c r="C34" s="17">
        <v>301</v>
      </c>
      <c r="D34" s="18">
        <v>382</v>
      </c>
      <c r="E34" s="18">
        <v>271</v>
      </c>
      <c r="F34" s="50">
        <v>248</v>
      </c>
      <c r="G34" s="41">
        <f t="shared" si="6"/>
        <v>0.4737762237762238</v>
      </c>
      <c r="H34" s="37">
        <f t="shared" si="6"/>
        <v>0.39365079365079364</v>
      </c>
      <c r="I34" s="26">
        <f t="shared" si="2"/>
        <v>572</v>
      </c>
      <c r="J34" s="24">
        <f t="shared" si="3"/>
        <v>630</v>
      </c>
      <c r="K34" s="17">
        <v>2448</v>
      </c>
      <c r="L34" s="18">
        <v>3921</v>
      </c>
      <c r="M34" s="18">
        <v>1587</v>
      </c>
      <c r="N34" s="50">
        <v>2898</v>
      </c>
      <c r="O34" s="41">
        <f t="shared" si="1"/>
        <v>0.39330855018587363</v>
      </c>
      <c r="P34" s="22">
        <f t="shared" si="1"/>
        <v>0.42498900131984163</v>
      </c>
      <c r="Q34" s="24">
        <f t="shared" si="4"/>
        <v>4035</v>
      </c>
      <c r="R34" s="20">
        <f t="shared" si="5"/>
        <v>6819</v>
      </c>
    </row>
    <row r="35" spans="1:18" x14ac:dyDescent="0.2">
      <c r="A35" s="1"/>
      <c r="B35" s="7" t="s">
        <v>26</v>
      </c>
      <c r="C35" s="17">
        <v>74</v>
      </c>
      <c r="D35" s="18">
        <v>97</v>
      </c>
      <c r="E35" s="18">
        <v>151</v>
      </c>
      <c r="F35" s="50">
        <v>120</v>
      </c>
      <c r="G35" s="41">
        <f t="shared" si="6"/>
        <v>0.6711111111111111</v>
      </c>
      <c r="H35" s="37">
        <f t="shared" si="6"/>
        <v>0.55299539170506917</v>
      </c>
      <c r="I35" s="26">
        <f t="shared" si="2"/>
        <v>225</v>
      </c>
      <c r="J35" s="24">
        <f t="shared" si="3"/>
        <v>217</v>
      </c>
      <c r="K35" s="17">
        <v>996</v>
      </c>
      <c r="L35" s="18">
        <v>919</v>
      </c>
      <c r="M35" s="18">
        <v>1188</v>
      </c>
      <c r="N35" s="50">
        <v>1072</v>
      </c>
      <c r="O35" s="41">
        <f t="shared" si="1"/>
        <v>0.54395604395604391</v>
      </c>
      <c r="P35" s="22">
        <f t="shared" si="1"/>
        <v>0.53842290306378704</v>
      </c>
      <c r="Q35" s="24">
        <f t="shared" si="4"/>
        <v>2184</v>
      </c>
      <c r="R35" s="20">
        <f t="shared" si="5"/>
        <v>1991</v>
      </c>
    </row>
    <row r="36" spans="1:18" x14ac:dyDescent="0.2">
      <c r="A36" s="1"/>
      <c r="B36" s="7" t="s">
        <v>27</v>
      </c>
      <c r="C36" s="17">
        <v>399</v>
      </c>
      <c r="D36" s="18">
        <v>503</v>
      </c>
      <c r="E36" s="18">
        <v>214</v>
      </c>
      <c r="F36" s="50">
        <v>322</v>
      </c>
      <c r="G36" s="41">
        <f t="shared" si="6"/>
        <v>0.34910277324632955</v>
      </c>
      <c r="H36" s="37">
        <f t="shared" si="6"/>
        <v>0.39030303030303032</v>
      </c>
      <c r="I36" s="26">
        <f t="shared" si="2"/>
        <v>613</v>
      </c>
      <c r="J36" s="24">
        <f t="shared" si="3"/>
        <v>825</v>
      </c>
      <c r="K36" s="17">
        <v>4150</v>
      </c>
      <c r="L36" s="18">
        <v>4704</v>
      </c>
      <c r="M36" s="18">
        <v>2988</v>
      </c>
      <c r="N36" s="50">
        <v>5001</v>
      </c>
      <c r="O36" s="41">
        <f t="shared" si="1"/>
        <v>0.41860465116279072</v>
      </c>
      <c r="P36" s="22">
        <f t="shared" si="1"/>
        <v>0.51530139103554873</v>
      </c>
      <c r="Q36" s="24">
        <f t="shared" si="4"/>
        <v>7138</v>
      </c>
      <c r="R36" s="20">
        <f t="shared" si="5"/>
        <v>9705</v>
      </c>
    </row>
    <row r="37" spans="1:18" x14ac:dyDescent="0.2">
      <c r="A37" s="1"/>
      <c r="B37" s="7" t="s">
        <v>28</v>
      </c>
      <c r="C37" s="17">
        <v>212</v>
      </c>
      <c r="D37" s="18">
        <v>428</v>
      </c>
      <c r="E37" s="18">
        <v>374</v>
      </c>
      <c r="F37" s="50">
        <v>302</v>
      </c>
      <c r="G37" s="41">
        <f t="shared" si="6"/>
        <v>0.63822525597269619</v>
      </c>
      <c r="H37" s="37">
        <f t="shared" si="6"/>
        <v>0.41369863013698632</v>
      </c>
      <c r="I37" s="26">
        <f t="shared" si="2"/>
        <v>586</v>
      </c>
      <c r="J37" s="24">
        <f t="shared" si="3"/>
        <v>730</v>
      </c>
      <c r="K37" s="17">
        <v>3349</v>
      </c>
      <c r="L37" s="18">
        <v>4264</v>
      </c>
      <c r="M37" s="18">
        <v>3817</v>
      </c>
      <c r="N37" s="50">
        <v>4036</v>
      </c>
      <c r="O37" s="41">
        <f t="shared" si="1"/>
        <v>0.53265420039073397</v>
      </c>
      <c r="P37" s="22">
        <f t="shared" si="1"/>
        <v>0.48626506024096383</v>
      </c>
      <c r="Q37" s="24">
        <f t="shared" si="4"/>
        <v>7166</v>
      </c>
      <c r="R37" s="20">
        <f t="shared" si="5"/>
        <v>8300</v>
      </c>
    </row>
    <row r="38" spans="1:18" x14ac:dyDescent="0.2">
      <c r="A38" s="1"/>
      <c r="B38" s="7" t="s">
        <v>29</v>
      </c>
      <c r="C38" s="17">
        <v>381</v>
      </c>
      <c r="D38" s="18">
        <v>545</v>
      </c>
      <c r="E38" s="18">
        <v>507</v>
      </c>
      <c r="F38" s="50">
        <v>872</v>
      </c>
      <c r="G38" s="41">
        <f t="shared" si="6"/>
        <v>0.57094594594594594</v>
      </c>
      <c r="H38" s="37">
        <f t="shared" si="6"/>
        <v>0.61538461538461542</v>
      </c>
      <c r="I38" s="26">
        <f t="shared" si="2"/>
        <v>888</v>
      </c>
      <c r="J38" s="24">
        <f t="shared" si="3"/>
        <v>1417</v>
      </c>
      <c r="K38" s="17">
        <v>4953</v>
      </c>
      <c r="L38" s="18">
        <v>6225</v>
      </c>
      <c r="M38" s="18">
        <v>7260</v>
      </c>
      <c r="N38" s="50">
        <v>9807</v>
      </c>
      <c r="O38" s="41">
        <f t="shared" si="1"/>
        <v>0.59444853844264312</v>
      </c>
      <c r="P38" s="22">
        <f t="shared" si="1"/>
        <v>0.61171407185628746</v>
      </c>
      <c r="Q38" s="24">
        <f t="shared" si="4"/>
        <v>12213</v>
      </c>
      <c r="R38" s="20">
        <f t="shared" si="5"/>
        <v>16032</v>
      </c>
    </row>
    <row r="39" spans="1:18" x14ac:dyDescent="0.2">
      <c r="A39" s="1"/>
      <c r="B39" s="7" t="s">
        <v>30</v>
      </c>
      <c r="C39" s="17">
        <v>0</v>
      </c>
      <c r="D39" s="18">
        <v>1</v>
      </c>
      <c r="E39" s="18">
        <v>1</v>
      </c>
      <c r="F39" s="50">
        <v>0</v>
      </c>
      <c r="G39" s="41">
        <f t="shared" si="6"/>
        <v>1</v>
      </c>
      <c r="H39" s="37" t="str">
        <f t="shared" si="6"/>
        <v/>
      </c>
      <c r="I39" s="26">
        <f t="shared" si="2"/>
        <v>1</v>
      </c>
      <c r="J39" s="24">
        <f t="shared" si="3"/>
        <v>1</v>
      </c>
      <c r="K39" s="17">
        <v>2</v>
      </c>
      <c r="L39" s="18">
        <v>6</v>
      </c>
      <c r="M39" s="18">
        <v>5</v>
      </c>
      <c r="N39" s="50">
        <v>4</v>
      </c>
      <c r="O39" s="41">
        <f t="shared" si="1"/>
        <v>0.7142857142857143</v>
      </c>
      <c r="P39" s="22">
        <f t="shared" si="1"/>
        <v>0.4</v>
      </c>
      <c r="Q39" s="24">
        <f t="shared" si="4"/>
        <v>7</v>
      </c>
      <c r="R39" s="20">
        <f t="shared" si="5"/>
        <v>10</v>
      </c>
    </row>
    <row r="40" spans="1:18" x14ac:dyDescent="0.2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2</v>
      </c>
      <c r="L40" s="18">
        <v>0</v>
      </c>
      <c r="M40" s="18">
        <v>18</v>
      </c>
      <c r="N40" s="50">
        <v>0</v>
      </c>
      <c r="O40" s="41">
        <f t="shared" si="1"/>
        <v>0.9</v>
      </c>
      <c r="P40" s="22" t="str">
        <f t="shared" si="1"/>
        <v/>
      </c>
      <c r="Q40" s="24">
        <f t="shared" si="4"/>
        <v>20</v>
      </c>
      <c r="R40" s="20">
        <f t="shared" si="5"/>
        <v>0</v>
      </c>
    </row>
    <row r="41" spans="1:18" x14ac:dyDescent="0.2">
      <c r="A41" s="1"/>
      <c r="B41" s="7" t="s">
        <v>31</v>
      </c>
      <c r="C41" s="17">
        <v>143</v>
      </c>
      <c r="D41" s="18">
        <v>174</v>
      </c>
      <c r="E41" s="18">
        <v>196</v>
      </c>
      <c r="F41" s="50">
        <v>198</v>
      </c>
      <c r="G41" s="41">
        <f t="shared" si="6"/>
        <v>0.57817109144542778</v>
      </c>
      <c r="H41" s="37">
        <f t="shared" si="6"/>
        <v>0.532258064516129</v>
      </c>
      <c r="I41" s="26">
        <f t="shared" si="2"/>
        <v>339</v>
      </c>
      <c r="J41" s="24">
        <f t="shared" si="3"/>
        <v>372</v>
      </c>
      <c r="K41" s="17">
        <v>694</v>
      </c>
      <c r="L41" s="18">
        <v>2122</v>
      </c>
      <c r="M41" s="18">
        <v>724</v>
      </c>
      <c r="N41" s="50">
        <v>1529</v>
      </c>
      <c r="O41" s="41">
        <f t="shared" si="1"/>
        <v>0.51057827926657262</v>
      </c>
      <c r="P41" s="22">
        <f t="shared" si="1"/>
        <v>0.41878937277458228</v>
      </c>
      <c r="Q41" s="24">
        <f t="shared" si="4"/>
        <v>1418</v>
      </c>
      <c r="R41" s="20">
        <f t="shared" si="5"/>
        <v>3651</v>
      </c>
    </row>
    <row r="42" spans="1:18" x14ac:dyDescent="0.2">
      <c r="A42" s="1"/>
      <c r="B42" s="7" t="s">
        <v>32</v>
      </c>
      <c r="C42" s="17">
        <v>97</v>
      </c>
      <c r="D42" s="18">
        <v>114</v>
      </c>
      <c r="E42" s="18">
        <v>46</v>
      </c>
      <c r="F42" s="50">
        <v>126</v>
      </c>
      <c r="G42" s="41">
        <f t="shared" si="6"/>
        <v>0.32167832167832167</v>
      </c>
      <c r="H42" s="37">
        <f t="shared" si="6"/>
        <v>0.52500000000000002</v>
      </c>
      <c r="I42" s="26">
        <f t="shared" si="2"/>
        <v>143</v>
      </c>
      <c r="J42" s="24">
        <f t="shared" si="3"/>
        <v>240</v>
      </c>
      <c r="K42" s="17">
        <v>704</v>
      </c>
      <c r="L42" s="18">
        <v>1243</v>
      </c>
      <c r="M42" s="18">
        <v>962</v>
      </c>
      <c r="N42" s="50">
        <v>970</v>
      </c>
      <c r="O42" s="41">
        <f t="shared" si="1"/>
        <v>0.57743097238895558</v>
      </c>
      <c r="P42" s="22">
        <f t="shared" si="1"/>
        <v>0.43831902394938999</v>
      </c>
      <c r="Q42" s="24">
        <f t="shared" si="4"/>
        <v>1666</v>
      </c>
      <c r="R42" s="20">
        <f t="shared" si="5"/>
        <v>2213</v>
      </c>
    </row>
    <row r="43" spans="1:18" x14ac:dyDescent="0.2">
      <c r="A43" s="1"/>
      <c r="B43" s="7" t="s">
        <v>33</v>
      </c>
      <c r="C43" s="17">
        <v>1449</v>
      </c>
      <c r="D43" s="18">
        <v>1067</v>
      </c>
      <c r="E43" s="18">
        <v>1246</v>
      </c>
      <c r="F43" s="50">
        <v>1148</v>
      </c>
      <c r="G43" s="41">
        <f t="shared" si="6"/>
        <v>0.46233766233766233</v>
      </c>
      <c r="H43" s="37">
        <f t="shared" si="6"/>
        <v>0.5182844243792325</v>
      </c>
      <c r="I43" s="26">
        <f t="shared" si="2"/>
        <v>2695</v>
      </c>
      <c r="J43" s="24">
        <f t="shared" si="3"/>
        <v>2215</v>
      </c>
      <c r="K43" s="17">
        <v>9100</v>
      </c>
      <c r="L43" s="18">
        <v>9718</v>
      </c>
      <c r="M43" s="18">
        <v>11020</v>
      </c>
      <c r="N43" s="50">
        <v>10952</v>
      </c>
      <c r="O43" s="41">
        <f t="shared" si="1"/>
        <v>0.54771371769383703</v>
      </c>
      <c r="P43" s="22">
        <f t="shared" si="1"/>
        <v>0.52985002418964688</v>
      </c>
      <c r="Q43" s="24">
        <f t="shared" si="4"/>
        <v>20120</v>
      </c>
      <c r="R43" s="20">
        <f t="shared" si="5"/>
        <v>20670</v>
      </c>
    </row>
    <row r="44" spans="1:18" x14ac:dyDescent="0.2">
      <c r="A44" s="1"/>
      <c r="B44" s="7" t="s">
        <v>34</v>
      </c>
      <c r="C44" s="17">
        <v>1665</v>
      </c>
      <c r="D44" s="18">
        <v>2421</v>
      </c>
      <c r="E44" s="18">
        <v>2746</v>
      </c>
      <c r="F44" s="50">
        <v>2940</v>
      </c>
      <c r="G44" s="41">
        <f t="shared" si="6"/>
        <v>0.62253457265926093</v>
      </c>
      <c r="H44" s="37">
        <f t="shared" si="6"/>
        <v>0.54840514829322884</v>
      </c>
      <c r="I44" s="26">
        <f t="shared" si="2"/>
        <v>4411</v>
      </c>
      <c r="J44" s="24">
        <f t="shared" si="3"/>
        <v>5361</v>
      </c>
      <c r="K44" s="17">
        <v>12798</v>
      </c>
      <c r="L44" s="18">
        <v>15313</v>
      </c>
      <c r="M44" s="18">
        <v>24093</v>
      </c>
      <c r="N44" s="50">
        <v>26955</v>
      </c>
      <c r="O44" s="41">
        <f t="shared" si="1"/>
        <v>0.6530861185655038</v>
      </c>
      <c r="P44" s="22">
        <f t="shared" si="1"/>
        <v>0.63771647582095203</v>
      </c>
      <c r="Q44" s="24">
        <f t="shared" si="4"/>
        <v>36891</v>
      </c>
      <c r="R44" s="20">
        <f t="shared" si="5"/>
        <v>42268</v>
      </c>
    </row>
    <row r="45" spans="1:18" x14ac:dyDescent="0.2">
      <c r="A45" s="1"/>
      <c r="B45" s="7" t="s">
        <v>35</v>
      </c>
      <c r="C45" s="17">
        <v>1168</v>
      </c>
      <c r="D45" s="18">
        <v>1280</v>
      </c>
      <c r="E45" s="18">
        <v>3674</v>
      </c>
      <c r="F45" s="50">
        <v>4155</v>
      </c>
      <c r="G45" s="41">
        <f t="shared" si="6"/>
        <v>0.75877736472532009</v>
      </c>
      <c r="H45" s="37">
        <f t="shared" si="6"/>
        <v>0.76448942042318302</v>
      </c>
      <c r="I45" s="26">
        <f t="shared" si="2"/>
        <v>4842</v>
      </c>
      <c r="J45" s="24">
        <f t="shared" si="3"/>
        <v>5435</v>
      </c>
      <c r="K45" s="17">
        <v>9306</v>
      </c>
      <c r="L45" s="18">
        <v>10953</v>
      </c>
      <c r="M45" s="18">
        <v>37399</v>
      </c>
      <c r="N45" s="50">
        <v>44032</v>
      </c>
      <c r="O45" s="41">
        <f t="shared" si="1"/>
        <v>0.80074938443421473</v>
      </c>
      <c r="P45" s="22">
        <f t="shared" si="1"/>
        <v>0.80080021824133851</v>
      </c>
      <c r="Q45" s="24">
        <f t="shared" si="4"/>
        <v>46705</v>
      </c>
      <c r="R45" s="20">
        <f t="shared" si="5"/>
        <v>54985</v>
      </c>
    </row>
    <row r="46" spans="1:18" ht="13.5" thickBot="1" x14ac:dyDescent="0.25">
      <c r="A46" s="1"/>
      <c r="B46" s="44" t="s">
        <v>36</v>
      </c>
      <c r="C46" s="51">
        <v>474</v>
      </c>
      <c r="D46" s="52">
        <v>581</v>
      </c>
      <c r="E46" s="52">
        <v>975</v>
      </c>
      <c r="F46" s="53">
        <v>774</v>
      </c>
      <c r="G46" s="42">
        <f t="shared" ref="G46:H46" si="7">IF(E46=0,"",SUM(E46/I46))</f>
        <v>0.67287784679089024</v>
      </c>
      <c r="H46" s="38">
        <f t="shared" si="7"/>
        <v>0.57121771217712181</v>
      </c>
      <c r="I46" s="28">
        <f t="shared" si="2"/>
        <v>1449</v>
      </c>
      <c r="J46" s="29">
        <f t="shared" si="3"/>
        <v>1355</v>
      </c>
      <c r="K46" s="51">
        <v>5591</v>
      </c>
      <c r="L46" s="52">
        <v>6906</v>
      </c>
      <c r="M46" s="52">
        <v>10248</v>
      </c>
      <c r="N46" s="53">
        <v>9609</v>
      </c>
      <c r="O46" s="45">
        <f t="shared" si="1"/>
        <v>0.64701054359492394</v>
      </c>
      <c r="P46" s="27">
        <f t="shared" si="1"/>
        <v>0.58183469573115354</v>
      </c>
      <c r="Q46" s="29">
        <f t="shared" si="4"/>
        <v>15839</v>
      </c>
      <c r="R46" s="30">
        <f t="shared" si="5"/>
        <v>16515</v>
      </c>
    </row>
    <row r="47" spans="1:18" s="3" customFormat="1" ht="13.5" thickBot="1" x14ac:dyDescent="0.25">
      <c r="C47" s="46">
        <f>SUM(C9:C46)</f>
        <v>10190</v>
      </c>
      <c r="D47" s="47">
        <f>SUM(D9:D46)</f>
        <v>12397</v>
      </c>
      <c r="E47" s="47">
        <f>SUM(E9:E46)</f>
        <v>16381</v>
      </c>
      <c r="F47" s="47">
        <f>SUM(F9:F46)</f>
        <v>18105</v>
      </c>
      <c r="G47" s="32">
        <f>E47/I47</f>
        <v>0.6164991908471642</v>
      </c>
      <c r="H47" s="39">
        <f t="shared" ref="H47" si="8">F47/J47</f>
        <v>0.59356763490918629</v>
      </c>
      <c r="I47" s="33">
        <f t="shared" si="2"/>
        <v>26571</v>
      </c>
      <c r="J47" s="34">
        <f t="shared" si="3"/>
        <v>30502</v>
      </c>
      <c r="K47" s="31">
        <f>SUM(K9:K46)</f>
        <v>96836</v>
      </c>
      <c r="L47" s="31">
        <f>SUM(L9:L46)</f>
        <v>112626</v>
      </c>
      <c r="M47" s="31">
        <f>SUM(M9:M46)</f>
        <v>160526</v>
      </c>
      <c r="N47" s="31">
        <f>SUM(N9:N46)</f>
        <v>195281</v>
      </c>
      <c r="O47" s="32">
        <f>M47/Q47</f>
        <v>0.62373621591377126</v>
      </c>
      <c r="P47" s="32">
        <f t="shared" ref="P47" si="9">N47/R47</f>
        <v>0.63422072249088202</v>
      </c>
      <c r="Q47" s="34">
        <f t="shared" si="4"/>
        <v>257362</v>
      </c>
      <c r="R47" s="34">
        <f t="shared" si="5"/>
        <v>307907</v>
      </c>
    </row>
    <row r="48" spans="1:18" ht="15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K10-2011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Herbert Kovacs</cp:lastModifiedBy>
  <cp:lastPrinted>2020-03-01T20:49:13Z</cp:lastPrinted>
  <dcterms:created xsi:type="dcterms:W3CDTF">2009-09-29T12:11:43Z</dcterms:created>
  <dcterms:modified xsi:type="dcterms:W3CDTF">2020-12-01T06:59:02Z</dcterms:modified>
</cp:coreProperties>
</file>