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08"/>
  <workbookPr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januari2021/Webben/"/>
    </mc:Choice>
  </mc:AlternateContent>
  <xr:revisionPtr revIDLastSave="0" documentId="8_{AE9E731F-ACCB-6742-8DDA-8F40B32D9123}" xr6:coauthVersionLast="45" xr6:coauthVersionMax="45" xr10:uidLastSave="{00000000-0000-0000-0000-000000000000}"/>
  <bookViews>
    <workbookView xWindow="0" yWindow="0" windowWidth="38400" windowHeight="21600" xr2:uid="{00000000-000D-0000-FFFF-FFFF00000000}"/>
  </bookViews>
  <sheets>
    <sheet name="K10-2101 inkl bilföretag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<sst xmlns="http://schemas.openxmlformats.org/spreadsheetml/2006/main" count="55" uniqueCount="51">
  <si>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</si>
  <si>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</si>
  <si>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</si>
  <si>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</si>
  <si>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</si>
  <si>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</si>
  <si>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</si>
  <si>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</si>
  <si>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</si>
  <si>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</si>
  <si>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</si>
  <si>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</si>
  <si>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</si>
  <si>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</si>
  <si>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</si>
  <si>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</si>
  <si>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</si>
  <si>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</si>
  <si>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</si>
  <si>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</si>
  <si>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</si>
  <si>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</si>
  <si>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</si>
  <si>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</si>
  <si>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</si>
  <si>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</si>
  <si>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</si>
  <si>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</si>
  <si>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</si>
  <si>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</si>
  <si>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</si>
  <si>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</si>
  <si>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</si>
  <si>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</si>
  <si>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</si>
  <si>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</si>
  <si>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</si>
  <si>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</si>
  <si>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</si>
  <si>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</si>
  <si>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</si>
  <si>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</si>
  <si>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</si>
  <si>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</si>
  <si>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</si>
  <si>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</si>
  <si>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</si>
  <si>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Peugeot</t>
  </si>
  <si>
    <t>januari-januari</t>
  </si>
  <si>
    <t>2021.01.31</t>
  </si>
  <si>
    <t>januari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</si>
</sst>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164" fontId="5" fillId="0" borderId="30" xfId="0" applyNumberFormat="1" applyFont="1" applyBorder="1"/>
    <xf numFmtId="0" fontId="3" fillId="0" borderId="31" xfId="0" applyFont="1" applyBorder="1"/>
    <xf numFmtId="0" fontId="3" fillId="0" borderId="32" xfId="0" applyFont="1" applyBorder="1"/>
    <xf numFmtId="0" fontId="3" fillId="0" borderId="33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8" xfId="0" applyFont="1" applyBorder="1"/>
    <xf numFmtId="49" fontId="0" fillId="0" borderId="6" xfId="0" applyNumberFormat="1" applyFill="1" applyBorder="1"/>
    <xf numFmtId="164" fontId="5" fillId="0" borderId="34" xfId="0" applyNumberFormat="1" applyFont="1" applyBorder="1"/>
    <xf numFmtId="164" fontId="5" fillId="0" borderId="35" xfId="0" applyNumberFormat="1" applyFont="1" applyBorder="1"/>
    <xf numFmtId="164" fontId="5" fillId="0" borderId="36" xfId="0" applyNumberFormat="1" applyFont="1" applyBorder="1"/>
    <xf numFmtId="0" fontId="0" fillId="0" borderId="37" xfId="0" applyBorder="1"/>
    <xf numFmtId="0" fontId="5" fillId="0" borderId="38" xfId="0" applyFont="1" applyBorder="1"/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3" fillId="0" borderId="42" xfId="0" applyFon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R50"/>
  <sheetViews>
    <sheetView tabSelected="1" zoomScale="80" zoomScaleNormal="80" workbookViewId="0">
      <selection activeCell="B2" sqref="B2"/>
    </sheetView>
  </sheetViews>
  <sheetFormatPr baseColWidth="10" defaultColWidth="8.83203125" defaultRowHeight="13" x14ac:dyDescent="0.15"/>
  <cols>
    <col min="1" max="1" width="3.83203125" customWidth="1"/>
    <col min="2" max="2" width="12.6640625" bestFit="1" customWidth="1"/>
    <col min="3" max="3" width="11" bestFit="1" customWidth="1"/>
    <col min="7" max="7" width="7.5" bestFit="1" customWidth="1"/>
    <col min="8" max="8" width="7.83203125" customWidth="1"/>
    <col min="9" max="10" width="8" bestFit="1" customWidth="1"/>
    <col min="15" max="15" width="8.1640625" customWidth="1"/>
    <col min="16" max="16" width="8.6640625" customWidth="1"/>
    <col min="17" max="18" width="10.5" bestFit="1" customWidth="1"/>
  </cols>
  <sheetData>
    <row r="2" spans="1:18" x14ac:dyDescent="0.15">
      <c r="B2" s="1" t="s">
        <v>0</v>
      </c>
    </row>
    <row r="3" spans="1:18" x14ac:dyDescent="0.15">
      <c r="B3" s="1" t="s">
        <v>42</v>
      </c>
    </row>
    <row r="4" spans="1:18" ht="14" thickBot="1" x14ac:dyDescent="0.2">
      <c r="B4" s="1" t="s">
        <v>40</v>
      </c>
      <c r="N4" s="14" t="s">
        <v>49</v>
      </c>
    </row>
    <row r="5" spans="1:18" x14ac:dyDescent="0.15">
      <c r="C5" s="56" t="s">
        <v>50</v>
      </c>
      <c r="D5" s="57"/>
      <c r="E5" s="57"/>
      <c r="F5" s="57"/>
      <c r="G5" s="57"/>
      <c r="H5" s="57"/>
      <c r="I5" s="57"/>
      <c r="J5" s="58"/>
      <c r="K5" s="56" t="s">
        <v>48</v>
      </c>
      <c r="L5" s="57"/>
      <c r="M5" s="57"/>
      <c r="N5" s="57"/>
      <c r="O5" s="57"/>
      <c r="P5" s="57"/>
      <c r="Q5" s="59"/>
      <c r="R5" s="60"/>
    </row>
    <row r="6" spans="1:18" x14ac:dyDescent="0.15">
      <c r="C6" s="61" t="s">
        <v>38</v>
      </c>
      <c r="D6" s="52"/>
      <c r="E6" s="52" t="s">
        <v>39</v>
      </c>
      <c r="F6" s="52"/>
      <c r="G6" s="52" t="s">
        <v>43</v>
      </c>
      <c r="H6" s="54"/>
      <c r="I6" s="54" t="s">
        <v>41</v>
      </c>
      <c r="J6" s="55"/>
      <c r="K6" s="61" t="s">
        <v>38</v>
      </c>
      <c r="L6" s="52"/>
      <c r="M6" s="52" t="s">
        <v>39</v>
      </c>
      <c r="N6" s="52"/>
      <c r="O6" s="52" t="s">
        <v>43</v>
      </c>
      <c r="P6" s="54"/>
      <c r="Q6" s="52" t="s">
        <v>41</v>
      </c>
      <c r="R6" s="53"/>
    </row>
    <row r="7" spans="1:18" x14ac:dyDescent="0.15">
      <c r="A7" s="1"/>
      <c r="B7" s="5" t="s">
        <v>1</v>
      </c>
      <c r="C7" s="6">
        <v>2021</v>
      </c>
      <c r="D7" s="2">
        <v>2020</v>
      </c>
      <c r="E7" s="6">
        <v>2021</v>
      </c>
      <c r="F7" s="2">
        <v>2020</v>
      </c>
      <c r="G7" s="6">
        <v>2021</v>
      </c>
      <c r="H7" s="2">
        <v>2020</v>
      </c>
      <c r="I7" s="6">
        <v>2021</v>
      </c>
      <c r="J7" s="2">
        <v>2020</v>
      </c>
      <c r="K7" s="6">
        <v>2021</v>
      </c>
      <c r="L7" s="2">
        <v>2020</v>
      </c>
      <c r="M7" s="6">
        <v>2021</v>
      </c>
      <c r="N7" s="2">
        <v>2020</v>
      </c>
      <c r="O7" s="6">
        <v>2021</v>
      </c>
      <c r="P7" s="2">
        <v>2020</v>
      </c>
      <c r="Q7" s="6">
        <v>2021</v>
      </c>
      <c r="R7" s="15">
        <v>2020</v>
      </c>
    </row>
    <row r="8" spans="1:18" ht="14" thickBot="1" x14ac:dyDescent="0.2">
      <c r="C8" s="7"/>
      <c r="D8" s="4"/>
      <c r="E8" s="4"/>
      <c r="F8" s="4"/>
      <c r="G8" s="4"/>
      <c r="H8" s="4"/>
      <c r="I8" s="11"/>
      <c r="J8" s="12"/>
      <c r="K8" s="7"/>
      <c r="L8" s="4"/>
      <c r="M8" s="4"/>
      <c r="N8" s="4"/>
      <c r="O8" s="4"/>
      <c r="P8" s="4"/>
      <c r="Q8" s="11"/>
      <c r="R8" s="12"/>
    </row>
    <row r="9" spans="1:18" x14ac:dyDescent="0.15">
      <c r="A9" s="1"/>
      <c r="B9" s="20" t="s">
        <v>2</v>
      </c>
      <c r="C9" s="16">
        <v>0</v>
      </c>
      <c r="D9" s="17">
        <v>3</v>
      </c>
      <c r="E9" s="17">
        <v>1</v>
      </c>
      <c r="F9" s="45">
        <v>20</v>
      </c>
      <c r="G9" s="42">
        <f t="shared" ref="G9:H25" si="0">IF(E9=0,"",SUM(E9/I9))</f>
        <v>1</v>
      </c>
      <c r="H9" s="26">
        <f t="shared" si="0"/>
        <v>0.86956521739130432</v>
      </c>
      <c r="I9" s="30">
        <f>SUM(C9,E9)</f>
        <v>1</v>
      </c>
      <c r="J9" s="28">
        <f>SUM(D9,F9)</f>
        <v>23</v>
      </c>
      <c r="K9" s="16">
        <v>0</v>
      </c>
      <c r="L9" s="17">
        <v>3</v>
      </c>
      <c r="M9" s="17">
        <v>1</v>
      </c>
      <c r="N9" s="45">
        <v>20</v>
      </c>
      <c r="O9" s="42">
        <f t="shared" ref="O9:P48" si="1">IF(M9=0,"",SUM(M9/Q9))</f>
        <v>1</v>
      </c>
      <c r="P9" s="26">
        <f t="shared" si="1"/>
        <v>0.86956521739130432</v>
      </c>
      <c r="Q9" s="28">
        <f>SUM(K9,M9)</f>
        <v>1</v>
      </c>
      <c r="R9" s="24">
        <f>SUM(L9,N9)</f>
        <v>23</v>
      </c>
    </row>
    <row r="10" spans="1:18" x14ac:dyDescent="0.15">
      <c r="A10" s="1"/>
      <c r="B10" s="21" t="s">
        <v>3</v>
      </c>
      <c r="C10" s="18">
        <v>531</v>
      </c>
      <c r="D10" s="40">
        <v>280</v>
      </c>
      <c r="E10" s="40">
        <v>654</v>
      </c>
      <c r="F10" s="46">
        <v>817</v>
      </c>
      <c r="G10" s="43">
        <f t="shared" si="0"/>
        <v>0.55189873417721524</v>
      </c>
      <c r="H10" s="27">
        <f t="shared" si="0"/>
        <v>0.74475843208751136</v>
      </c>
      <c r="I10" s="31">
        <f t="shared" ref="I10:I49" si="2">SUM(C10,E10)</f>
        <v>1185</v>
      </c>
      <c r="J10" s="29">
        <f t="shared" ref="J10:J49" si="3">SUM(D10,F10)</f>
        <v>1097</v>
      </c>
      <c r="K10" s="18">
        <v>531</v>
      </c>
      <c r="L10" s="40">
        <v>280</v>
      </c>
      <c r="M10" s="40">
        <v>654</v>
      </c>
      <c r="N10" s="46">
        <v>817</v>
      </c>
      <c r="O10" s="43">
        <f t="shared" si="1"/>
        <v>0.55189873417721524</v>
      </c>
      <c r="P10" s="27">
        <f t="shared" si="1"/>
        <v>0.74475843208751136</v>
      </c>
      <c r="Q10" s="29">
        <f t="shared" ref="Q10:Q49" si="4">SUM(K10,M10)</f>
        <v>1185</v>
      </c>
      <c r="R10" s="25">
        <f t="shared" ref="R10:R49" si="5">SUM(L10,N10)</f>
        <v>1097</v>
      </c>
    </row>
    <row r="11" spans="1:18" x14ac:dyDescent="0.15">
      <c r="A11" s="1"/>
      <c r="B11" s="21" t="s">
        <v>4</v>
      </c>
      <c r="C11" s="18">
        <v>271</v>
      </c>
      <c r="D11" s="40">
        <v>155</v>
      </c>
      <c r="E11" s="40">
        <v>1096</v>
      </c>
      <c r="F11" s="46">
        <v>922</v>
      </c>
      <c r="G11" s="43">
        <f t="shared" si="0"/>
        <v>0.80175566934893927</v>
      </c>
      <c r="H11" s="27">
        <f t="shared" si="0"/>
        <v>0.85608170844939646</v>
      </c>
      <c r="I11" s="31">
        <f t="shared" si="2"/>
        <v>1367</v>
      </c>
      <c r="J11" s="29">
        <f t="shared" si="3"/>
        <v>1077</v>
      </c>
      <c r="K11" s="18">
        <v>271</v>
      </c>
      <c r="L11" s="40">
        <v>155</v>
      </c>
      <c r="M11" s="40">
        <v>1096</v>
      </c>
      <c r="N11" s="46">
        <v>922</v>
      </c>
      <c r="O11" s="43">
        <f t="shared" si="1"/>
        <v>0.80175566934893927</v>
      </c>
      <c r="P11" s="27">
        <f t="shared" si="1"/>
        <v>0.85608170844939646</v>
      </c>
      <c r="Q11" s="29">
        <f t="shared" si="4"/>
        <v>1367</v>
      </c>
      <c r="R11" s="25">
        <f t="shared" si="5"/>
        <v>1077</v>
      </c>
    </row>
    <row r="12" spans="1:18" x14ac:dyDescent="0.15">
      <c r="A12" s="1"/>
      <c r="B12" s="22" t="s">
        <v>45</v>
      </c>
      <c r="C12" s="18">
        <v>0</v>
      </c>
      <c r="D12" s="40">
        <v>0</v>
      </c>
      <c r="E12" s="40">
        <v>0</v>
      </c>
      <c r="F12" s="46">
        <v>0</v>
      </c>
      <c r="G12" s="43" t="str">
        <f t="shared" si="0"/>
        <v/>
      </c>
      <c r="H12" s="27" t="str">
        <f t="shared" si="0"/>
        <v/>
      </c>
      <c r="I12" s="31">
        <f t="shared" si="2"/>
        <v>0</v>
      </c>
      <c r="J12" s="29">
        <f t="shared" si="3"/>
        <v>0</v>
      </c>
      <c r="K12" s="18">
        <v>0</v>
      </c>
      <c r="L12" s="40">
        <v>0</v>
      </c>
      <c r="M12" s="40">
        <v>0</v>
      </c>
      <c r="N12" s="46">
        <v>0</v>
      </c>
      <c r="O12" s="43" t="str">
        <f t="shared" si="1"/>
        <v/>
      </c>
      <c r="P12" s="27" t="str">
        <f t="shared" si="1"/>
        <v/>
      </c>
      <c r="Q12" s="29">
        <f t="shared" si="4"/>
        <v>0</v>
      </c>
      <c r="R12" s="25">
        <f t="shared" si="5"/>
        <v>0</v>
      </c>
    </row>
    <row r="13" spans="1:18" x14ac:dyDescent="0.15">
      <c r="A13" s="1"/>
      <c r="B13" s="21" t="s">
        <v>5</v>
      </c>
      <c r="C13" s="18">
        <v>0</v>
      </c>
      <c r="D13" s="40">
        <v>0</v>
      </c>
      <c r="E13" s="40">
        <v>1</v>
      </c>
      <c r="F13" s="46">
        <v>0</v>
      </c>
      <c r="G13" s="43">
        <f t="shared" si="0"/>
        <v>1</v>
      </c>
      <c r="H13" s="27" t="str">
        <f t="shared" si="0"/>
        <v/>
      </c>
      <c r="I13" s="31">
        <f t="shared" si="2"/>
        <v>1</v>
      </c>
      <c r="J13" s="29">
        <f t="shared" si="3"/>
        <v>0</v>
      </c>
      <c r="K13" s="18">
        <v>0</v>
      </c>
      <c r="L13" s="40">
        <v>0</v>
      </c>
      <c r="M13" s="40">
        <v>1</v>
      </c>
      <c r="N13" s="46">
        <v>0</v>
      </c>
      <c r="O13" s="43">
        <f t="shared" si="1"/>
        <v>1</v>
      </c>
      <c r="P13" s="27" t="str">
        <f t="shared" si="1"/>
        <v/>
      </c>
      <c r="Q13" s="29">
        <f t="shared" si="4"/>
        <v>1</v>
      </c>
      <c r="R13" s="25">
        <f t="shared" si="5"/>
        <v>0</v>
      </c>
    </row>
    <row r="14" spans="1:18" x14ac:dyDescent="0.15">
      <c r="A14" s="1"/>
      <c r="B14" s="21" t="s">
        <v>6</v>
      </c>
      <c r="C14" s="18">
        <v>0</v>
      </c>
      <c r="D14" s="40">
        <v>0</v>
      </c>
      <c r="E14" s="40">
        <v>0</v>
      </c>
      <c r="F14" s="46">
        <v>0</v>
      </c>
      <c r="G14" s="43" t="str">
        <f t="shared" si="0"/>
        <v/>
      </c>
      <c r="H14" s="27" t="str">
        <f t="shared" si="0"/>
        <v/>
      </c>
      <c r="I14" s="31">
        <f t="shared" si="2"/>
        <v>0</v>
      </c>
      <c r="J14" s="29">
        <f t="shared" si="3"/>
        <v>0</v>
      </c>
      <c r="K14" s="18">
        <v>0</v>
      </c>
      <c r="L14" s="40">
        <v>0</v>
      </c>
      <c r="M14" s="40">
        <v>0</v>
      </c>
      <c r="N14" s="46">
        <v>0</v>
      </c>
      <c r="O14" s="43" t="str">
        <f t="shared" si="1"/>
        <v/>
      </c>
      <c r="P14" s="27" t="str">
        <f t="shared" si="1"/>
        <v/>
      </c>
      <c r="Q14" s="29">
        <f t="shared" si="4"/>
        <v>0</v>
      </c>
      <c r="R14" s="25">
        <f t="shared" si="5"/>
        <v>0</v>
      </c>
    </row>
    <row r="15" spans="1:18" x14ac:dyDescent="0.15">
      <c r="A15" s="1"/>
      <c r="B15" s="21" t="s">
        <v>7</v>
      </c>
      <c r="C15" s="18">
        <v>76</v>
      </c>
      <c r="D15" s="40">
        <v>5</v>
      </c>
      <c r="E15" s="40">
        <v>132</v>
      </c>
      <c r="F15" s="46">
        <v>80</v>
      </c>
      <c r="G15" s="43">
        <f t="shared" si="0"/>
        <v>0.63461538461538458</v>
      </c>
      <c r="H15" s="27">
        <f t="shared" si="0"/>
        <v>0.94117647058823528</v>
      </c>
      <c r="I15" s="31">
        <f t="shared" si="2"/>
        <v>208</v>
      </c>
      <c r="J15" s="29">
        <f t="shared" si="3"/>
        <v>85</v>
      </c>
      <c r="K15" s="18">
        <v>76</v>
      </c>
      <c r="L15" s="40">
        <v>5</v>
      </c>
      <c r="M15" s="40">
        <v>132</v>
      </c>
      <c r="N15" s="46">
        <v>80</v>
      </c>
      <c r="O15" s="43">
        <f t="shared" si="1"/>
        <v>0.63461538461538458</v>
      </c>
      <c r="P15" s="27">
        <f t="shared" si="1"/>
        <v>0.94117647058823528</v>
      </c>
      <c r="Q15" s="29">
        <f t="shared" si="4"/>
        <v>208</v>
      </c>
      <c r="R15" s="25">
        <f t="shared" si="5"/>
        <v>85</v>
      </c>
    </row>
    <row r="16" spans="1:18" x14ac:dyDescent="0.15">
      <c r="A16" s="1"/>
      <c r="B16" s="21" t="s">
        <v>8</v>
      </c>
      <c r="C16" s="18">
        <v>48</v>
      </c>
      <c r="D16" s="19">
        <v>27</v>
      </c>
      <c r="E16" s="19">
        <v>30</v>
      </c>
      <c r="F16" s="47">
        <v>41</v>
      </c>
      <c r="G16" s="43">
        <f t="shared" si="0"/>
        <v>0.38461538461538464</v>
      </c>
      <c r="H16" s="27">
        <f t="shared" si="0"/>
        <v>0.6029411764705882</v>
      </c>
      <c r="I16" s="31">
        <f t="shared" si="2"/>
        <v>78</v>
      </c>
      <c r="J16" s="29">
        <f t="shared" si="3"/>
        <v>68</v>
      </c>
      <c r="K16" s="18">
        <v>48</v>
      </c>
      <c r="L16" s="19">
        <v>27</v>
      </c>
      <c r="M16" s="19">
        <v>30</v>
      </c>
      <c r="N16" s="47">
        <v>41</v>
      </c>
      <c r="O16" s="43">
        <f t="shared" si="1"/>
        <v>0.38461538461538464</v>
      </c>
      <c r="P16" s="27">
        <f t="shared" si="1"/>
        <v>0.6029411764705882</v>
      </c>
      <c r="Q16" s="29">
        <f t="shared" si="4"/>
        <v>78</v>
      </c>
      <c r="R16" s="25">
        <f t="shared" si="5"/>
        <v>68</v>
      </c>
    </row>
    <row r="17" spans="1:18" x14ac:dyDescent="0.15">
      <c r="A17" s="1"/>
      <c r="B17" s="21" t="s">
        <v>9</v>
      </c>
      <c r="C17" s="18">
        <v>0</v>
      </c>
      <c r="D17" s="19">
        <v>0</v>
      </c>
      <c r="E17" s="19">
        <v>0</v>
      </c>
      <c r="F17" s="47">
        <v>0</v>
      </c>
      <c r="G17" s="43" t="str">
        <f t="shared" si="0"/>
        <v/>
      </c>
      <c r="H17" s="27" t="str">
        <f t="shared" si="0"/>
        <v/>
      </c>
      <c r="I17" s="31">
        <f t="shared" si="2"/>
        <v>0</v>
      </c>
      <c r="J17" s="29">
        <f t="shared" si="3"/>
        <v>0</v>
      </c>
      <c r="K17" s="18">
        <v>0</v>
      </c>
      <c r="L17" s="19">
        <v>0</v>
      </c>
      <c r="M17" s="19">
        <v>0</v>
      </c>
      <c r="N17" s="47">
        <v>0</v>
      </c>
      <c r="O17" s="43" t="str">
        <f t="shared" si="1"/>
        <v/>
      </c>
      <c r="P17" s="27" t="str">
        <f t="shared" si="1"/>
        <v/>
      </c>
      <c r="Q17" s="29">
        <f t="shared" si="4"/>
        <v>0</v>
      </c>
      <c r="R17" s="25">
        <f t="shared" si="5"/>
        <v>0</v>
      </c>
    </row>
    <row r="18" spans="1:18" x14ac:dyDescent="0.15">
      <c r="A18" s="1"/>
      <c r="B18" s="21" t="s">
        <v>10</v>
      </c>
      <c r="C18" s="18">
        <v>56</v>
      </c>
      <c r="D18" s="19">
        <v>48</v>
      </c>
      <c r="E18" s="19">
        <v>77</v>
      </c>
      <c r="F18" s="47">
        <v>155</v>
      </c>
      <c r="G18" s="43">
        <f t="shared" si="0"/>
        <v>0.57894736842105265</v>
      </c>
      <c r="H18" s="27">
        <f t="shared" si="0"/>
        <v>0.76354679802955661</v>
      </c>
      <c r="I18" s="31">
        <f t="shared" si="2"/>
        <v>133</v>
      </c>
      <c r="J18" s="29">
        <f t="shared" si="3"/>
        <v>203</v>
      </c>
      <c r="K18" s="18">
        <v>56</v>
      </c>
      <c r="L18" s="19">
        <v>48</v>
      </c>
      <c r="M18" s="19">
        <v>77</v>
      </c>
      <c r="N18" s="47">
        <v>155</v>
      </c>
      <c r="O18" s="43">
        <f t="shared" si="1"/>
        <v>0.57894736842105265</v>
      </c>
      <c r="P18" s="27">
        <f t="shared" si="1"/>
        <v>0.76354679802955661</v>
      </c>
      <c r="Q18" s="29">
        <f t="shared" si="4"/>
        <v>133</v>
      </c>
      <c r="R18" s="25">
        <f t="shared" si="5"/>
        <v>203</v>
      </c>
    </row>
    <row r="19" spans="1:18" x14ac:dyDescent="0.15">
      <c r="A19" s="1"/>
      <c r="B19" s="21" t="s">
        <v>11</v>
      </c>
      <c r="C19" s="18">
        <v>98</v>
      </c>
      <c r="D19" s="19">
        <v>65</v>
      </c>
      <c r="E19" s="19">
        <v>149</v>
      </c>
      <c r="F19" s="47">
        <v>163</v>
      </c>
      <c r="G19" s="43">
        <f t="shared" si="0"/>
        <v>0.60323886639676116</v>
      </c>
      <c r="H19" s="27">
        <f t="shared" si="0"/>
        <v>0.71491228070175439</v>
      </c>
      <c r="I19" s="31">
        <f t="shared" si="2"/>
        <v>247</v>
      </c>
      <c r="J19" s="29">
        <f t="shared" si="3"/>
        <v>228</v>
      </c>
      <c r="K19" s="18">
        <v>98</v>
      </c>
      <c r="L19" s="19">
        <v>65</v>
      </c>
      <c r="M19" s="19">
        <v>149</v>
      </c>
      <c r="N19" s="47">
        <v>163</v>
      </c>
      <c r="O19" s="43">
        <f t="shared" si="1"/>
        <v>0.60323886639676116</v>
      </c>
      <c r="P19" s="27">
        <f t="shared" si="1"/>
        <v>0.71491228070175439</v>
      </c>
      <c r="Q19" s="29">
        <f t="shared" si="4"/>
        <v>247</v>
      </c>
      <c r="R19" s="25">
        <f t="shared" si="5"/>
        <v>228</v>
      </c>
    </row>
    <row r="20" spans="1:18" x14ac:dyDescent="0.15">
      <c r="A20" s="1"/>
      <c r="B20" s="21" t="s">
        <v>12</v>
      </c>
      <c r="C20" s="18">
        <v>26</v>
      </c>
      <c r="D20" s="19">
        <v>27</v>
      </c>
      <c r="E20" s="19">
        <v>44</v>
      </c>
      <c r="F20" s="47">
        <v>61</v>
      </c>
      <c r="G20" s="43">
        <f t="shared" si="0"/>
        <v>0.62857142857142856</v>
      </c>
      <c r="H20" s="27">
        <f t="shared" si="0"/>
        <v>0.69318181818181823</v>
      </c>
      <c r="I20" s="31">
        <f t="shared" si="2"/>
        <v>70</v>
      </c>
      <c r="J20" s="29">
        <f t="shared" si="3"/>
        <v>88</v>
      </c>
      <c r="K20" s="18">
        <v>26</v>
      </c>
      <c r="L20" s="19">
        <v>27</v>
      </c>
      <c r="M20" s="19">
        <v>44</v>
      </c>
      <c r="N20" s="47">
        <v>61</v>
      </c>
      <c r="O20" s="43">
        <f t="shared" si="1"/>
        <v>0.62857142857142856</v>
      </c>
      <c r="P20" s="27">
        <f t="shared" si="1"/>
        <v>0.69318181818181823</v>
      </c>
      <c r="Q20" s="29">
        <f t="shared" si="4"/>
        <v>70</v>
      </c>
      <c r="R20" s="25">
        <f t="shared" si="5"/>
        <v>88</v>
      </c>
    </row>
    <row r="21" spans="1:18" x14ac:dyDescent="0.15">
      <c r="A21" s="1"/>
      <c r="B21" s="21" t="s">
        <v>13</v>
      </c>
      <c r="C21" s="18">
        <v>192</v>
      </c>
      <c r="D21" s="19">
        <v>171</v>
      </c>
      <c r="E21" s="19">
        <v>204</v>
      </c>
      <c r="F21" s="47">
        <v>228</v>
      </c>
      <c r="G21" s="43">
        <f t="shared" si="0"/>
        <v>0.51515151515151514</v>
      </c>
      <c r="H21" s="27">
        <f t="shared" si="0"/>
        <v>0.5714285714285714</v>
      </c>
      <c r="I21" s="31">
        <f t="shared" si="2"/>
        <v>396</v>
      </c>
      <c r="J21" s="29">
        <f t="shared" si="3"/>
        <v>399</v>
      </c>
      <c r="K21" s="18">
        <v>192</v>
      </c>
      <c r="L21" s="19">
        <v>171</v>
      </c>
      <c r="M21" s="19">
        <v>204</v>
      </c>
      <c r="N21" s="47">
        <v>228</v>
      </c>
      <c r="O21" s="43">
        <f t="shared" si="1"/>
        <v>0.51515151515151514</v>
      </c>
      <c r="P21" s="27">
        <f t="shared" si="1"/>
        <v>0.5714285714285714</v>
      </c>
      <c r="Q21" s="29">
        <f t="shared" si="4"/>
        <v>396</v>
      </c>
      <c r="R21" s="25">
        <f t="shared" si="5"/>
        <v>399</v>
      </c>
    </row>
    <row r="22" spans="1:18" x14ac:dyDescent="0.15">
      <c r="A22" s="1"/>
      <c r="B22" s="21" t="s">
        <v>14</v>
      </c>
      <c r="C22" s="18">
        <v>3</v>
      </c>
      <c r="D22" s="19">
        <v>0</v>
      </c>
      <c r="E22" s="19">
        <v>0</v>
      </c>
      <c r="F22" s="47">
        <v>0</v>
      </c>
      <c r="G22" s="43" t="str">
        <f t="shared" si="0"/>
        <v/>
      </c>
      <c r="H22" s="27" t="str">
        <f t="shared" si="0"/>
        <v/>
      </c>
      <c r="I22" s="31">
        <f t="shared" si="2"/>
        <v>3</v>
      </c>
      <c r="J22" s="29">
        <f t="shared" si="3"/>
        <v>0</v>
      </c>
      <c r="K22" s="18">
        <v>3</v>
      </c>
      <c r="L22" s="19">
        <v>0</v>
      </c>
      <c r="M22" s="19">
        <v>0</v>
      </c>
      <c r="N22" s="47">
        <v>0</v>
      </c>
      <c r="O22" s="43" t="str">
        <f t="shared" si="1"/>
        <v/>
      </c>
      <c r="P22" s="27" t="str">
        <f t="shared" si="1"/>
        <v/>
      </c>
      <c r="Q22" s="29">
        <f t="shared" si="4"/>
        <v>3</v>
      </c>
      <c r="R22" s="25">
        <f t="shared" si="5"/>
        <v>0</v>
      </c>
    </row>
    <row r="23" spans="1:18" x14ac:dyDescent="0.15">
      <c r="A23" s="1"/>
      <c r="B23" s="21" t="s">
        <v>15</v>
      </c>
      <c r="C23" s="18">
        <v>1</v>
      </c>
      <c r="D23" s="19">
        <v>6</v>
      </c>
      <c r="E23" s="19">
        <v>2</v>
      </c>
      <c r="F23" s="47">
        <v>16</v>
      </c>
      <c r="G23" s="43">
        <f t="shared" si="0"/>
        <v>0.66666666666666663</v>
      </c>
      <c r="H23" s="27">
        <f t="shared" si="0"/>
        <v>0.72727272727272729</v>
      </c>
      <c r="I23" s="31">
        <f t="shared" si="2"/>
        <v>3</v>
      </c>
      <c r="J23" s="29">
        <f t="shared" si="3"/>
        <v>22</v>
      </c>
      <c r="K23" s="18">
        <v>1</v>
      </c>
      <c r="L23" s="19">
        <v>6</v>
      </c>
      <c r="M23" s="19">
        <v>2</v>
      </c>
      <c r="N23" s="47">
        <v>16</v>
      </c>
      <c r="O23" s="43">
        <f t="shared" si="1"/>
        <v>0.66666666666666663</v>
      </c>
      <c r="P23" s="27">
        <f t="shared" si="1"/>
        <v>0.72727272727272729</v>
      </c>
      <c r="Q23" s="29">
        <f t="shared" si="4"/>
        <v>3</v>
      </c>
      <c r="R23" s="25">
        <f t="shared" si="5"/>
        <v>22</v>
      </c>
    </row>
    <row r="24" spans="1:18" x14ac:dyDescent="0.15">
      <c r="A24" s="1"/>
      <c r="B24" s="21" t="s">
        <v>16</v>
      </c>
      <c r="C24" s="18">
        <v>9</v>
      </c>
      <c r="D24" s="19">
        <v>2</v>
      </c>
      <c r="E24" s="19">
        <v>19</v>
      </c>
      <c r="F24" s="47">
        <v>20</v>
      </c>
      <c r="G24" s="43">
        <f t="shared" si="0"/>
        <v>0.6785714285714286</v>
      </c>
      <c r="H24" s="27">
        <f t="shared" si="0"/>
        <v>0.90909090909090906</v>
      </c>
      <c r="I24" s="31">
        <f t="shared" si="2"/>
        <v>28</v>
      </c>
      <c r="J24" s="29">
        <f t="shared" si="3"/>
        <v>22</v>
      </c>
      <c r="K24" s="18">
        <v>9</v>
      </c>
      <c r="L24" s="19">
        <v>2</v>
      </c>
      <c r="M24" s="19">
        <v>19</v>
      </c>
      <c r="N24" s="47">
        <v>20</v>
      </c>
      <c r="O24" s="43">
        <f t="shared" si="1"/>
        <v>0.6785714285714286</v>
      </c>
      <c r="P24" s="27">
        <f t="shared" si="1"/>
        <v>0.90909090909090906</v>
      </c>
      <c r="Q24" s="29">
        <f t="shared" si="4"/>
        <v>28</v>
      </c>
      <c r="R24" s="25">
        <f t="shared" si="5"/>
        <v>22</v>
      </c>
    </row>
    <row r="25" spans="1:18" x14ac:dyDescent="0.15">
      <c r="A25" s="1"/>
      <c r="B25" s="21" t="s">
        <v>17</v>
      </c>
      <c r="C25" s="18">
        <v>1196</v>
      </c>
      <c r="D25" s="19">
        <v>804</v>
      </c>
      <c r="E25" s="19">
        <v>795</v>
      </c>
      <c r="F25" s="47">
        <v>1155</v>
      </c>
      <c r="G25" s="43">
        <f t="shared" si="0"/>
        <v>0.39929683576092417</v>
      </c>
      <c r="H25" s="27">
        <f t="shared" si="0"/>
        <v>0.58958652373660025</v>
      </c>
      <c r="I25" s="31">
        <f t="shared" si="2"/>
        <v>1991</v>
      </c>
      <c r="J25" s="29">
        <f t="shared" si="3"/>
        <v>1959</v>
      </c>
      <c r="K25" s="18">
        <v>1196</v>
      </c>
      <c r="L25" s="19">
        <v>804</v>
      </c>
      <c r="M25" s="19">
        <v>795</v>
      </c>
      <c r="N25" s="47">
        <v>1155</v>
      </c>
      <c r="O25" s="43">
        <f t="shared" si="1"/>
        <v>0.39929683576092417</v>
      </c>
      <c r="P25" s="27">
        <f t="shared" si="1"/>
        <v>0.58958652373660025</v>
      </c>
      <c r="Q25" s="29">
        <f t="shared" si="4"/>
        <v>1991</v>
      </c>
      <c r="R25" s="25">
        <f t="shared" si="5"/>
        <v>1959</v>
      </c>
    </row>
    <row r="26" spans="1:18" x14ac:dyDescent="0.15">
      <c r="A26" s="1"/>
      <c r="B26" s="21" t="s">
        <v>18</v>
      </c>
      <c r="C26" s="18">
        <v>0</v>
      </c>
      <c r="D26" s="19">
        <v>0</v>
      </c>
      <c r="E26" s="19">
        <v>3</v>
      </c>
      <c r="F26" s="47">
        <v>1</v>
      </c>
      <c r="G26" s="43">
        <f t="shared" ref="G26:H47" si="6">IF(E26=0,"",SUM(E26/I26))</f>
        <v>1</v>
      </c>
      <c r="H26" s="27">
        <f t="shared" si="6"/>
        <v>1</v>
      </c>
      <c r="I26" s="31">
        <f t="shared" si="2"/>
        <v>3</v>
      </c>
      <c r="J26" s="29">
        <f t="shared" si="3"/>
        <v>1</v>
      </c>
      <c r="K26" s="18">
        <v>0</v>
      </c>
      <c r="L26" s="19">
        <v>0</v>
      </c>
      <c r="M26" s="19">
        <v>3</v>
      </c>
      <c r="N26" s="47">
        <v>1</v>
      </c>
      <c r="O26" s="43">
        <f t="shared" si="1"/>
        <v>1</v>
      </c>
      <c r="P26" s="27">
        <f t="shared" si="1"/>
        <v>1</v>
      </c>
      <c r="Q26" s="29">
        <f t="shared" si="4"/>
        <v>3</v>
      </c>
      <c r="R26" s="25">
        <f t="shared" si="5"/>
        <v>1</v>
      </c>
    </row>
    <row r="27" spans="1:18" x14ac:dyDescent="0.15">
      <c r="A27" s="1"/>
      <c r="B27" s="22" t="s">
        <v>44</v>
      </c>
      <c r="C27" s="18">
        <v>0</v>
      </c>
      <c r="D27" s="19">
        <v>0</v>
      </c>
      <c r="E27" s="19">
        <v>0</v>
      </c>
      <c r="F27" s="47">
        <v>0</v>
      </c>
      <c r="G27" s="43" t="str">
        <f t="shared" si="6"/>
        <v/>
      </c>
      <c r="H27" s="27" t="str">
        <f t="shared" si="6"/>
        <v/>
      </c>
      <c r="I27" s="31">
        <f>SUM(C27,E27)</f>
        <v>0</v>
      </c>
      <c r="J27" s="29">
        <f>SUM(D27,F27)</f>
        <v>0</v>
      </c>
      <c r="K27" s="18">
        <v>0</v>
      </c>
      <c r="L27" s="19">
        <v>0</v>
      </c>
      <c r="M27" s="19">
        <v>0</v>
      </c>
      <c r="N27" s="47">
        <v>0</v>
      </c>
      <c r="O27" s="43" t="str">
        <f t="shared" si="1"/>
        <v/>
      </c>
      <c r="P27" s="27" t="str">
        <f t="shared" si="1"/>
        <v/>
      </c>
      <c r="Q27" s="29">
        <f>SUM(K27,M27)</f>
        <v>0</v>
      </c>
      <c r="R27" s="25">
        <f>SUM(L27,N27)</f>
        <v>0</v>
      </c>
    </row>
    <row r="28" spans="1:18" x14ac:dyDescent="0.15">
      <c r="A28" s="1"/>
      <c r="B28" s="21" t="s">
        <v>19</v>
      </c>
      <c r="C28" s="18">
        <v>25</v>
      </c>
      <c r="D28" s="19">
        <v>18</v>
      </c>
      <c r="E28" s="19">
        <v>38</v>
      </c>
      <c r="F28" s="47">
        <v>37</v>
      </c>
      <c r="G28" s="43">
        <f t="shared" si="6"/>
        <v>0.60317460317460314</v>
      </c>
      <c r="H28" s="27">
        <f t="shared" si="6"/>
        <v>0.67272727272727273</v>
      </c>
      <c r="I28" s="31">
        <f t="shared" si="2"/>
        <v>63</v>
      </c>
      <c r="J28" s="29">
        <f t="shared" si="3"/>
        <v>55</v>
      </c>
      <c r="K28" s="18">
        <v>25</v>
      </c>
      <c r="L28" s="19">
        <v>18</v>
      </c>
      <c r="M28" s="19">
        <v>38</v>
      </c>
      <c r="N28" s="47">
        <v>37</v>
      </c>
      <c r="O28" s="43">
        <f t="shared" si="1"/>
        <v>0.60317460317460314</v>
      </c>
      <c r="P28" s="27">
        <f t="shared" si="1"/>
        <v>0.67272727272727273</v>
      </c>
      <c r="Q28" s="29">
        <f t="shared" si="4"/>
        <v>63</v>
      </c>
      <c r="R28" s="25">
        <f t="shared" si="5"/>
        <v>55</v>
      </c>
    </row>
    <row r="29" spans="1:18" x14ac:dyDescent="0.15">
      <c r="A29" s="1"/>
      <c r="B29" s="21" t="s">
        <v>20</v>
      </c>
      <c r="C29" s="18">
        <v>39</v>
      </c>
      <c r="D29" s="19">
        <v>22</v>
      </c>
      <c r="E29" s="19">
        <v>78</v>
      </c>
      <c r="F29" s="47">
        <v>64</v>
      </c>
      <c r="G29" s="43">
        <f t="shared" si="6"/>
        <v>0.66666666666666663</v>
      </c>
      <c r="H29" s="27">
        <f t="shared" si="6"/>
        <v>0.7441860465116279</v>
      </c>
      <c r="I29" s="31">
        <f t="shared" si="2"/>
        <v>117</v>
      </c>
      <c r="J29" s="29">
        <f t="shared" si="3"/>
        <v>86</v>
      </c>
      <c r="K29" s="18">
        <v>39</v>
      </c>
      <c r="L29" s="19">
        <v>22</v>
      </c>
      <c r="M29" s="19">
        <v>78</v>
      </c>
      <c r="N29" s="47">
        <v>64</v>
      </c>
      <c r="O29" s="43">
        <f t="shared" si="1"/>
        <v>0.66666666666666663</v>
      </c>
      <c r="P29" s="27">
        <f t="shared" si="1"/>
        <v>0.7441860465116279</v>
      </c>
      <c r="Q29" s="29">
        <f t="shared" si="4"/>
        <v>117</v>
      </c>
      <c r="R29" s="25">
        <f t="shared" si="5"/>
        <v>86</v>
      </c>
    </row>
    <row r="30" spans="1:18" x14ac:dyDescent="0.15">
      <c r="A30" s="1"/>
      <c r="B30" s="21" t="s">
        <v>21</v>
      </c>
      <c r="C30" s="18">
        <v>66</v>
      </c>
      <c r="D30" s="19">
        <v>4</v>
      </c>
      <c r="E30" s="19">
        <v>46</v>
      </c>
      <c r="F30" s="47">
        <v>3</v>
      </c>
      <c r="G30" s="43">
        <f t="shared" si="6"/>
        <v>0.4107142857142857</v>
      </c>
      <c r="H30" s="27">
        <f t="shared" si="6"/>
        <v>0.42857142857142855</v>
      </c>
      <c r="I30" s="31">
        <f t="shared" si="2"/>
        <v>112</v>
      </c>
      <c r="J30" s="29">
        <f t="shared" si="3"/>
        <v>7</v>
      </c>
      <c r="K30" s="18">
        <v>66</v>
      </c>
      <c r="L30" s="19">
        <v>4</v>
      </c>
      <c r="M30" s="19">
        <v>46</v>
      </c>
      <c r="N30" s="47">
        <v>3</v>
      </c>
      <c r="O30" s="43">
        <f t="shared" si="1"/>
        <v>0.4107142857142857</v>
      </c>
      <c r="P30" s="27">
        <f t="shared" si="1"/>
        <v>0.42857142857142855</v>
      </c>
      <c r="Q30" s="29">
        <f t="shared" si="4"/>
        <v>112</v>
      </c>
      <c r="R30" s="25">
        <f t="shared" si="5"/>
        <v>7</v>
      </c>
    </row>
    <row r="31" spans="1:18" x14ac:dyDescent="0.15">
      <c r="A31" s="1"/>
      <c r="B31" s="21" t="s">
        <v>22</v>
      </c>
      <c r="C31" s="18">
        <v>408</v>
      </c>
      <c r="D31" s="19">
        <v>199</v>
      </c>
      <c r="E31" s="19">
        <v>1127</v>
      </c>
      <c r="F31" s="47">
        <v>944</v>
      </c>
      <c r="G31" s="43">
        <f t="shared" si="6"/>
        <v>0.73420195439739411</v>
      </c>
      <c r="H31" s="27">
        <f t="shared" si="6"/>
        <v>0.82589676290463687</v>
      </c>
      <c r="I31" s="31">
        <f t="shared" si="2"/>
        <v>1535</v>
      </c>
      <c r="J31" s="29">
        <f t="shared" si="3"/>
        <v>1143</v>
      </c>
      <c r="K31" s="18">
        <v>408</v>
      </c>
      <c r="L31" s="19">
        <v>199</v>
      </c>
      <c r="M31" s="19">
        <v>1127</v>
      </c>
      <c r="N31" s="47">
        <v>944</v>
      </c>
      <c r="O31" s="43">
        <f t="shared" si="1"/>
        <v>0.73420195439739411</v>
      </c>
      <c r="P31" s="27">
        <f t="shared" si="1"/>
        <v>0.82589676290463687</v>
      </c>
      <c r="Q31" s="29">
        <f t="shared" si="4"/>
        <v>1535</v>
      </c>
      <c r="R31" s="25">
        <f t="shared" si="5"/>
        <v>1143</v>
      </c>
    </row>
    <row r="32" spans="1:18" x14ac:dyDescent="0.15">
      <c r="A32" s="1"/>
      <c r="B32" s="21" t="s">
        <v>23</v>
      </c>
      <c r="C32" s="18">
        <v>57</v>
      </c>
      <c r="D32" s="19">
        <v>64</v>
      </c>
      <c r="E32" s="19">
        <v>72</v>
      </c>
      <c r="F32" s="47">
        <v>113</v>
      </c>
      <c r="G32" s="43">
        <f t="shared" si="6"/>
        <v>0.55813953488372092</v>
      </c>
      <c r="H32" s="27">
        <f t="shared" si="6"/>
        <v>0.6384180790960452</v>
      </c>
      <c r="I32" s="31">
        <f t="shared" si="2"/>
        <v>129</v>
      </c>
      <c r="J32" s="29">
        <f t="shared" si="3"/>
        <v>177</v>
      </c>
      <c r="K32" s="18">
        <v>57</v>
      </c>
      <c r="L32" s="19">
        <v>64</v>
      </c>
      <c r="M32" s="19">
        <v>72</v>
      </c>
      <c r="N32" s="47">
        <v>113</v>
      </c>
      <c r="O32" s="43">
        <f t="shared" si="1"/>
        <v>0.55813953488372092</v>
      </c>
      <c r="P32" s="27">
        <f t="shared" si="1"/>
        <v>0.6384180790960452</v>
      </c>
      <c r="Q32" s="29">
        <f t="shared" si="4"/>
        <v>129</v>
      </c>
      <c r="R32" s="25">
        <f t="shared" si="5"/>
        <v>177</v>
      </c>
    </row>
    <row r="33" spans="1:18" x14ac:dyDescent="0.15">
      <c r="A33" s="1"/>
      <c r="B33" s="21" t="s">
        <v>24</v>
      </c>
      <c r="C33" s="18">
        <v>58</v>
      </c>
      <c r="D33" s="19">
        <v>182</v>
      </c>
      <c r="E33" s="19">
        <v>33</v>
      </c>
      <c r="F33" s="47">
        <v>257</v>
      </c>
      <c r="G33" s="43">
        <f t="shared" si="6"/>
        <v>0.36263736263736263</v>
      </c>
      <c r="H33" s="27">
        <f t="shared" si="6"/>
        <v>0.58542141230068334</v>
      </c>
      <c r="I33" s="31">
        <f t="shared" si="2"/>
        <v>91</v>
      </c>
      <c r="J33" s="29">
        <f t="shared" si="3"/>
        <v>439</v>
      </c>
      <c r="K33" s="18">
        <v>58</v>
      </c>
      <c r="L33" s="19">
        <v>182</v>
      </c>
      <c r="M33" s="19">
        <v>33</v>
      </c>
      <c r="N33" s="47">
        <v>257</v>
      </c>
      <c r="O33" s="43">
        <f t="shared" si="1"/>
        <v>0.36263736263736263</v>
      </c>
      <c r="P33" s="27">
        <f t="shared" si="1"/>
        <v>0.58542141230068334</v>
      </c>
      <c r="Q33" s="29">
        <f t="shared" si="4"/>
        <v>91</v>
      </c>
      <c r="R33" s="25">
        <f t="shared" si="5"/>
        <v>439</v>
      </c>
    </row>
    <row r="34" spans="1:18" x14ac:dyDescent="0.15">
      <c r="A34" s="1"/>
      <c r="B34" s="21" t="s">
        <v>25</v>
      </c>
      <c r="C34" s="18">
        <v>203</v>
      </c>
      <c r="D34" s="19">
        <v>62</v>
      </c>
      <c r="E34" s="19">
        <v>359</v>
      </c>
      <c r="F34" s="47">
        <v>52</v>
      </c>
      <c r="G34" s="43">
        <f t="shared" si="6"/>
        <v>0.63879003558718861</v>
      </c>
      <c r="H34" s="27">
        <f t="shared" si="6"/>
        <v>0.45614035087719296</v>
      </c>
      <c r="I34" s="31">
        <f t="shared" si="2"/>
        <v>562</v>
      </c>
      <c r="J34" s="29">
        <f t="shared" si="3"/>
        <v>114</v>
      </c>
      <c r="K34" s="18">
        <v>203</v>
      </c>
      <c r="L34" s="19">
        <v>62</v>
      </c>
      <c r="M34" s="19">
        <v>359</v>
      </c>
      <c r="N34" s="47">
        <v>52</v>
      </c>
      <c r="O34" s="43">
        <f t="shared" si="1"/>
        <v>0.63879003558718861</v>
      </c>
      <c r="P34" s="27">
        <f t="shared" si="1"/>
        <v>0.45614035087719296</v>
      </c>
      <c r="Q34" s="29">
        <f t="shared" si="4"/>
        <v>562</v>
      </c>
      <c r="R34" s="25">
        <f t="shared" si="5"/>
        <v>114</v>
      </c>
    </row>
    <row r="35" spans="1:18" x14ac:dyDescent="0.15">
      <c r="A35" s="1"/>
      <c r="B35" s="21" t="s">
        <v>26</v>
      </c>
      <c r="C35" s="18">
        <v>78</v>
      </c>
      <c r="D35" s="19">
        <v>10</v>
      </c>
      <c r="E35" s="19">
        <v>212</v>
      </c>
      <c r="F35" s="47">
        <v>169</v>
      </c>
      <c r="G35" s="43">
        <f t="shared" si="6"/>
        <v>0.73103448275862071</v>
      </c>
      <c r="H35" s="27">
        <f t="shared" si="6"/>
        <v>0.94413407821229045</v>
      </c>
      <c r="I35" s="31">
        <f t="shared" si="2"/>
        <v>290</v>
      </c>
      <c r="J35" s="29">
        <f t="shared" si="3"/>
        <v>179</v>
      </c>
      <c r="K35" s="18">
        <v>78</v>
      </c>
      <c r="L35" s="19">
        <v>10</v>
      </c>
      <c r="M35" s="19">
        <v>212</v>
      </c>
      <c r="N35" s="47">
        <v>169</v>
      </c>
      <c r="O35" s="43">
        <f t="shared" si="1"/>
        <v>0.73103448275862071</v>
      </c>
      <c r="P35" s="27">
        <f t="shared" si="1"/>
        <v>0.94413407821229045</v>
      </c>
      <c r="Q35" s="29">
        <f t="shared" si="4"/>
        <v>290</v>
      </c>
      <c r="R35" s="25">
        <f t="shared" si="5"/>
        <v>179</v>
      </c>
    </row>
    <row r="36" spans="1:18" x14ac:dyDescent="0.15">
      <c r="A36" s="1"/>
      <c r="B36" s="21" t="s">
        <v>47</v>
      </c>
      <c r="C36" s="18">
        <v>249</v>
      </c>
      <c r="D36" s="19">
        <v>73</v>
      </c>
      <c r="E36" s="19">
        <v>347</v>
      </c>
      <c r="F36" s="47">
        <v>298</v>
      </c>
      <c r="G36" s="43">
        <f t="shared" si="6"/>
        <v>0.58221476510067116</v>
      </c>
      <c r="H36" s="27">
        <f t="shared" si="6"/>
        <v>0.80323450134770891</v>
      </c>
      <c r="I36" s="31">
        <f t="shared" si="2"/>
        <v>596</v>
      </c>
      <c r="J36" s="29">
        <f t="shared" si="3"/>
        <v>371</v>
      </c>
      <c r="K36" s="18">
        <v>249</v>
      </c>
      <c r="L36" s="19">
        <v>73</v>
      </c>
      <c r="M36" s="19">
        <v>347</v>
      </c>
      <c r="N36" s="47">
        <v>298</v>
      </c>
      <c r="O36" s="43">
        <f t="shared" si="1"/>
        <v>0.58221476510067116</v>
      </c>
      <c r="P36" s="27">
        <f t="shared" si="1"/>
        <v>0.80323450134770891</v>
      </c>
      <c r="Q36" s="29">
        <f t="shared" si="4"/>
        <v>596</v>
      </c>
      <c r="R36" s="25">
        <f t="shared" si="5"/>
        <v>371</v>
      </c>
    </row>
    <row r="37" spans="1:18" x14ac:dyDescent="0.15">
      <c r="A37" s="1"/>
      <c r="B37" s="21" t="s">
        <v>27</v>
      </c>
      <c r="C37" s="18">
        <v>73</v>
      </c>
      <c r="D37" s="19">
        <v>53</v>
      </c>
      <c r="E37" s="19">
        <v>81</v>
      </c>
      <c r="F37" s="47">
        <v>73</v>
      </c>
      <c r="G37" s="43">
        <f t="shared" si="6"/>
        <v>0.52597402597402598</v>
      </c>
      <c r="H37" s="27">
        <f t="shared" si="6"/>
        <v>0.57936507936507942</v>
      </c>
      <c r="I37" s="31">
        <f t="shared" si="2"/>
        <v>154</v>
      </c>
      <c r="J37" s="29">
        <f t="shared" si="3"/>
        <v>126</v>
      </c>
      <c r="K37" s="18">
        <v>73</v>
      </c>
      <c r="L37" s="19">
        <v>53</v>
      </c>
      <c r="M37" s="19">
        <v>81</v>
      </c>
      <c r="N37" s="47">
        <v>73</v>
      </c>
      <c r="O37" s="43">
        <f t="shared" si="1"/>
        <v>0.52597402597402598</v>
      </c>
      <c r="P37" s="27">
        <f t="shared" si="1"/>
        <v>0.57936507936507942</v>
      </c>
      <c r="Q37" s="29">
        <f t="shared" si="4"/>
        <v>154</v>
      </c>
      <c r="R37" s="25">
        <f t="shared" si="5"/>
        <v>126</v>
      </c>
    </row>
    <row r="38" spans="1:18" x14ac:dyDescent="0.15">
      <c r="A38" s="1"/>
      <c r="B38" s="21" t="s">
        <v>28</v>
      </c>
      <c r="C38" s="18">
        <v>141</v>
      </c>
      <c r="D38" s="19">
        <v>160</v>
      </c>
      <c r="E38" s="19">
        <v>200</v>
      </c>
      <c r="F38" s="47">
        <v>224</v>
      </c>
      <c r="G38" s="43">
        <f t="shared" si="6"/>
        <v>0.5865102639296188</v>
      </c>
      <c r="H38" s="27">
        <f t="shared" si="6"/>
        <v>0.58333333333333337</v>
      </c>
      <c r="I38" s="31">
        <f t="shared" si="2"/>
        <v>341</v>
      </c>
      <c r="J38" s="29">
        <f t="shared" si="3"/>
        <v>384</v>
      </c>
      <c r="K38" s="18">
        <v>141</v>
      </c>
      <c r="L38" s="19">
        <v>160</v>
      </c>
      <c r="M38" s="19">
        <v>200</v>
      </c>
      <c r="N38" s="47">
        <v>224</v>
      </c>
      <c r="O38" s="43">
        <f t="shared" si="1"/>
        <v>0.5865102639296188</v>
      </c>
      <c r="P38" s="27">
        <f t="shared" si="1"/>
        <v>0.58333333333333337</v>
      </c>
      <c r="Q38" s="29">
        <f t="shared" si="4"/>
        <v>341</v>
      </c>
      <c r="R38" s="25">
        <f t="shared" si="5"/>
        <v>384</v>
      </c>
    </row>
    <row r="39" spans="1:18" x14ac:dyDescent="0.15">
      <c r="A39" s="1"/>
      <c r="B39" s="21" t="s">
        <v>29</v>
      </c>
      <c r="C39" s="18">
        <v>199</v>
      </c>
      <c r="D39" s="19">
        <v>156</v>
      </c>
      <c r="E39" s="19">
        <v>517</v>
      </c>
      <c r="F39" s="47">
        <v>464</v>
      </c>
      <c r="G39" s="43">
        <f t="shared" si="6"/>
        <v>0.72206703910614523</v>
      </c>
      <c r="H39" s="27">
        <f t="shared" si="6"/>
        <v>0.74838709677419357</v>
      </c>
      <c r="I39" s="31">
        <f t="shared" si="2"/>
        <v>716</v>
      </c>
      <c r="J39" s="29">
        <f t="shared" si="3"/>
        <v>620</v>
      </c>
      <c r="K39" s="18">
        <v>199</v>
      </c>
      <c r="L39" s="19">
        <v>156</v>
      </c>
      <c r="M39" s="19">
        <v>517</v>
      </c>
      <c r="N39" s="47">
        <v>464</v>
      </c>
      <c r="O39" s="43">
        <f t="shared" si="1"/>
        <v>0.72206703910614523</v>
      </c>
      <c r="P39" s="27">
        <f t="shared" si="1"/>
        <v>0.74838709677419357</v>
      </c>
      <c r="Q39" s="29">
        <f t="shared" si="4"/>
        <v>716</v>
      </c>
      <c r="R39" s="25">
        <f t="shared" si="5"/>
        <v>620</v>
      </c>
    </row>
    <row r="40" spans="1:18" x14ac:dyDescent="0.15">
      <c r="A40" s="1"/>
      <c r="B40" s="21" t="s">
        <v>30</v>
      </c>
      <c r="C40" s="18">
        <v>349</v>
      </c>
      <c r="D40" s="19">
        <v>185</v>
      </c>
      <c r="E40" s="19">
        <v>573</v>
      </c>
      <c r="F40" s="47">
        <v>596</v>
      </c>
      <c r="G40" s="43">
        <f t="shared" si="6"/>
        <v>0.62147505422993488</v>
      </c>
      <c r="H40" s="27">
        <f t="shared" si="6"/>
        <v>0.7631241997439181</v>
      </c>
      <c r="I40" s="31">
        <f t="shared" si="2"/>
        <v>922</v>
      </c>
      <c r="J40" s="29">
        <f t="shared" si="3"/>
        <v>781</v>
      </c>
      <c r="K40" s="18">
        <v>349</v>
      </c>
      <c r="L40" s="19">
        <v>185</v>
      </c>
      <c r="M40" s="19">
        <v>573</v>
      </c>
      <c r="N40" s="47">
        <v>596</v>
      </c>
      <c r="O40" s="43">
        <f t="shared" si="1"/>
        <v>0.62147505422993488</v>
      </c>
      <c r="P40" s="27">
        <f t="shared" si="1"/>
        <v>0.7631241997439181</v>
      </c>
      <c r="Q40" s="29">
        <f t="shared" si="4"/>
        <v>922</v>
      </c>
      <c r="R40" s="25">
        <f t="shared" si="5"/>
        <v>781</v>
      </c>
    </row>
    <row r="41" spans="1:18" x14ac:dyDescent="0.15">
      <c r="A41" s="1"/>
      <c r="B41" s="21" t="s">
        <v>31</v>
      </c>
      <c r="C41" s="18">
        <v>0</v>
      </c>
      <c r="D41" s="19">
        <v>0</v>
      </c>
      <c r="E41" s="19">
        <v>0</v>
      </c>
      <c r="F41" s="47">
        <v>0</v>
      </c>
      <c r="G41" s="43" t="str">
        <f t="shared" si="6"/>
        <v/>
      </c>
      <c r="H41" s="27" t="str">
        <f t="shared" si="6"/>
        <v/>
      </c>
      <c r="I41" s="31">
        <f t="shared" si="2"/>
        <v>0</v>
      </c>
      <c r="J41" s="29">
        <f t="shared" si="3"/>
        <v>0</v>
      </c>
      <c r="K41" s="18">
        <v>0</v>
      </c>
      <c r="L41" s="19">
        <v>0</v>
      </c>
      <c r="M41" s="19">
        <v>0</v>
      </c>
      <c r="N41" s="47">
        <v>0</v>
      </c>
      <c r="O41" s="43" t="str">
        <f t="shared" si="1"/>
        <v/>
      </c>
      <c r="P41" s="27" t="str">
        <f t="shared" si="1"/>
        <v/>
      </c>
      <c r="Q41" s="29">
        <f t="shared" si="4"/>
        <v>0</v>
      </c>
      <c r="R41" s="25">
        <f t="shared" si="5"/>
        <v>0</v>
      </c>
    </row>
    <row r="42" spans="1:18" x14ac:dyDescent="0.15">
      <c r="A42" s="1"/>
      <c r="B42" s="41" t="s">
        <v>46</v>
      </c>
      <c r="C42" s="18">
        <v>0</v>
      </c>
      <c r="D42" s="19">
        <v>0</v>
      </c>
      <c r="E42" s="19">
        <v>0</v>
      </c>
      <c r="F42" s="47">
        <v>0</v>
      </c>
      <c r="G42" s="43" t="str">
        <f t="shared" si="6"/>
        <v/>
      </c>
      <c r="H42" s="27" t="str">
        <f t="shared" si="6"/>
        <v/>
      </c>
      <c r="I42" s="31">
        <f t="shared" si="2"/>
        <v>0</v>
      </c>
      <c r="J42" s="29">
        <f t="shared" si="3"/>
        <v>0</v>
      </c>
      <c r="K42" s="18">
        <v>0</v>
      </c>
      <c r="L42" s="19">
        <v>0</v>
      </c>
      <c r="M42" s="19">
        <v>0</v>
      </c>
      <c r="N42" s="47">
        <v>0</v>
      </c>
      <c r="O42" s="43" t="str">
        <f t="shared" si="1"/>
        <v/>
      </c>
      <c r="P42" s="27" t="str">
        <f t="shared" si="1"/>
        <v/>
      </c>
      <c r="Q42" s="29">
        <f t="shared" si="4"/>
        <v>0</v>
      </c>
      <c r="R42" s="25">
        <f t="shared" si="5"/>
        <v>0</v>
      </c>
    </row>
    <row r="43" spans="1:18" x14ac:dyDescent="0.15">
      <c r="A43" s="1"/>
      <c r="B43" s="21" t="s">
        <v>32</v>
      </c>
      <c r="C43" s="18">
        <v>87</v>
      </c>
      <c r="D43" s="19">
        <v>28</v>
      </c>
      <c r="E43" s="19">
        <v>76</v>
      </c>
      <c r="F43" s="47">
        <v>28</v>
      </c>
      <c r="G43" s="43">
        <f t="shared" si="6"/>
        <v>0.46625766871165641</v>
      </c>
      <c r="H43" s="27">
        <f t="shared" si="6"/>
        <v>0.5</v>
      </c>
      <c r="I43" s="31">
        <f t="shared" si="2"/>
        <v>163</v>
      </c>
      <c r="J43" s="29">
        <f t="shared" si="3"/>
        <v>56</v>
      </c>
      <c r="K43" s="18">
        <v>87</v>
      </c>
      <c r="L43" s="19">
        <v>28</v>
      </c>
      <c r="M43" s="19">
        <v>76</v>
      </c>
      <c r="N43" s="47">
        <v>28</v>
      </c>
      <c r="O43" s="43">
        <f t="shared" si="1"/>
        <v>0.46625766871165641</v>
      </c>
      <c r="P43" s="27">
        <f t="shared" si="1"/>
        <v>0.5</v>
      </c>
      <c r="Q43" s="29">
        <f t="shared" si="4"/>
        <v>163</v>
      </c>
      <c r="R43" s="25">
        <f t="shared" si="5"/>
        <v>56</v>
      </c>
    </row>
    <row r="44" spans="1:18" x14ac:dyDescent="0.15">
      <c r="A44" s="1"/>
      <c r="B44" s="21" t="s">
        <v>33</v>
      </c>
      <c r="C44" s="18">
        <v>35</v>
      </c>
      <c r="D44" s="19">
        <v>19</v>
      </c>
      <c r="E44" s="19">
        <v>37</v>
      </c>
      <c r="F44" s="47">
        <v>46</v>
      </c>
      <c r="G44" s="43">
        <f t="shared" si="6"/>
        <v>0.51388888888888884</v>
      </c>
      <c r="H44" s="27">
        <f t="shared" si="6"/>
        <v>0.70769230769230773</v>
      </c>
      <c r="I44" s="31">
        <f t="shared" si="2"/>
        <v>72</v>
      </c>
      <c r="J44" s="29">
        <f t="shared" si="3"/>
        <v>65</v>
      </c>
      <c r="K44" s="18">
        <v>35</v>
      </c>
      <c r="L44" s="19">
        <v>19</v>
      </c>
      <c r="M44" s="19">
        <v>37</v>
      </c>
      <c r="N44" s="47">
        <v>46</v>
      </c>
      <c r="O44" s="43">
        <f t="shared" si="1"/>
        <v>0.51388888888888884</v>
      </c>
      <c r="P44" s="27">
        <f t="shared" si="1"/>
        <v>0.70769230769230773</v>
      </c>
      <c r="Q44" s="29">
        <f t="shared" si="4"/>
        <v>72</v>
      </c>
      <c r="R44" s="25">
        <f t="shared" si="5"/>
        <v>65</v>
      </c>
    </row>
    <row r="45" spans="1:18" x14ac:dyDescent="0.15">
      <c r="A45" s="1"/>
      <c r="B45" s="21" t="s">
        <v>34</v>
      </c>
      <c r="C45" s="18">
        <v>1028</v>
      </c>
      <c r="D45" s="19">
        <v>547</v>
      </c>
      <c r="E45" s="19">
        <v>780</v>
      </c>
      <c r="F45" s="47">
        <v>554</v>
      </c>
      <c r="G45" s="43">
        <f t="shared" si="6"/>
        <v>0.43141592920353983</v>
      </c>
      <c r="H45" s="27">
        <f t="shared" si="6"/>
        <v>0.50317892824704813</v>
      </c>
      <c r="I45" s="31">
        <f t="shared" si="2"/>
        <v>1808</v>
      </c>
      <c r="J45" s="29">
        <f t="shared" si="3"/>
        <v>1101</v>
      </c>
      <c r="K45" s="18">
        <v>1028</v>
      </c>
      <c r="L45" s="19">
        <v>547</v>
      </c>
      <c r="M45" s="19">
        <v>780</v>
      </c>
      <c r="N45" s="47">
        <v>554</v>
      </c>
      <c r="O45" s="43">
        <f t="shared" si="1"/>
        <v>0.43141592920353983</v>
      </c>
      <c r="P45" s="27">
        <f t="shared" si="1"/>
        <v>0.50317892824704813</v>
      </c>
      <c r="Q45" s="29">
        <f t="shared" si="4"/>
        <v>1808</v>
      </c>
      <c r="R45" s="25">
        <f t="shared" si="5"/>
        <v>1101</v>
      </c>
    </row>
    <row r="46" spans="1:18" x14ac:dyDescent="0.15">
      <c r="A46" s="1"/>
      <c r="B46" s="21" t="s">
        <v>35</v>
      </c>
      <c r="C46" s="18">
        <v>1088</v>
      </c>
      <c r="D46" s="19">
        <v>785</v>
      </c>
      <c r="E46" s="19">
        <v>1629</v>
      </c>
      <c r="F46" s="47">
        <v>2068</v>
      </c>
      <c r="G46" s="43">
        <f t="shared" si="6"/>
        <v>0.59955833640044165</v>
      </c>
      <c r="H46" s="27">
        <f t="shared" si="6"/>
        <v>0.72485103399929895</v>
      </c>
      <c r="I46" s="31">
        <f t="shared" si="2"/>
        <v>2717</v>
      </c>
      <c r="J46" s="29">
        <f t="shared" si="3"/>
        <v>2853</v>
      </c>
      <c r="K46" s="18">
        <v>1088</v>
      </c>
      <c r="L46" s="19">
        <v>785</v>
      </c>
      <c r="M46" s="19">
        <v>1629</v>
      </c>
      <c r="N46" s="47">
        <v>2068</v>
      </c>
      <c r="O46" s="43">
        <f t="shared" si="1"/>
        <v>0.59955833640044165</v>
      </c>
      <c r="P46" s="27">
        <f t="shared" si="1"/>
        <v>0.72485103399929895</v>
      </c>
      <c r="Q46" s="29">
        <f t="shared" si="4"/>
        <v>2717</v>
      </c>
      <c r="R46" s="25">
        <f t="shared" si="5"/>
        <v>2853</v>
      </c>
    </row>
    <row r="47" spans="1:18" x14ac:dyDescent="0.15">
      <c r="A47" s="1"/>
      <c r="B47" s="21" t="s">
        <v>36</v>
      </c>
      <c r="C47" s="18">
        <v>1051</v>
      </c>
      <c r="D47" s="19">
        <v>454</v>
      </c>
      <c r="E47" s="19">
        <v>3186</v>
      </c>
      <c r="F47" s="47">
        <v>2339</v>
      </c>
      <c r="G47" s="43">
        <f t="shared" si="6"/>
        <v>0.75194713240500355</v>
      </c>
      <c r="H47" s="27">
        <f t="shared" si="6"/>
        <v>0.83745076978159683</v>
      </c>
      <c r="I47" s="31">
        <f t="shared" si="2"/>
        <v>4237</v>
      </c>
      <c r="J47" s="29">
        <f t="shared" si="3"/>
        <v>2793</v>
      </c>
      <c r="K47" s="18">
        <v>1051</v>
      </c>
      <c r="L47" s="19">
        <v>454</v>
      </c>
      <c r="M47" s="19">
        <v>3186</v>
      </c>
      <c r="N47" s="47">
        <v>2339</v>
      </c>
      <c r="O47" s="43">
        <f t="shared" si="1"/>
        <v>0.75194713240500355</v>
      </c>
      <c r="P47" s="27">
        <f t="shared" si="1"/>
        <v>0.83745076978159683</v>
      </c>
      <c r="Q47" s="29">
        <f t="shared" si="4"/>
        <v>4237</v>
      </c>
      <c r="R47" s="25">
        <f t="shared" si="5"/>
        <v>2793</v>
      </c>
    </row>
    <row r="48" spans="1:18" ht="14" thickBot="1" x14ac:dyDescent="0.2">
      <c r="A48" s="1"/>
      <c r="B48" s="23" t="s">
        <v>37</v>
      </c>
      <c r="C48" s="48">
        <v>64</v>
      </c>
      <c r="D48" s="49">
        <v>39</v>
      </c>
      <c r="E48" s="49">
        <v>170</v>
      </c>
      <c r="F48" s="50">
        <v>137</v>
      </c>
      <c r="G48" s="44">
        <f t="shared" ref="G48:H48" si="7">IF(E48=0,"",SUM(E48/I48))</f>
        <v>0.72649572649572647</v>
      </c>
      <c r="H48" s="32">
        <f t="shared" si="7"/>
        <v>0.77840909090909094</v>
      </c>
      <c r="I48" s="33">
        <f t="shared" si="2"/>
        <v>234</v>
      </c>
      <c r="J48" s="34">
        <f t="shared" si="3"/>
        <v>176</v>
      </c>
      <c r="K48" s="48">
        <v>64</v>
      </c>
      <c r="L48" s="49">
        <v>39</v>
      </c>
      <c r="M48" s="49">
        <v>170</v>
      </c>
      <c r="N48" s="50">
        <v>137</v>
      </c>
      <c r="O48" s="44">
        <f t="shared" si="1"/>
        <v>0.72649572649572647</v>
      </c>
      <c r="P48" s="32">
        <f t="shared" si="1"/>
        <v>0.77840909090909094</v>
      </c>
      <c r="Q48" s="34">
        <f t="shared" si="4"/>
        <v>234</v>
      </c>
      <c r="R48" s="35">
        <f t="shared" si="5"/>
        <v>176</v>
      </c>
    </row>
    <row r="49" spans="3:18" s="3" customFormat="1" ht="14" thickBot="1" x14ac:dyDescent="0.2">
      <c r="C49" s="13">
        <f>SUM(C9:C48)</f>
        <v>7805</v>
      </c>
      <c r="D49" s="36">
        <f t="shared" ref="D49:F49" si="8">SUM(D9:D48)</f>
        <v>4653</v>
      </c>
      <c r="E49" s="36">
        <f t="shared" si="8"/>
        <v>12768</v>
      </c>
      <c r="F49" s="51">
        <f t="shared" si="8"/>
        <v>12145</v>
      </c>
      <c r="G49" s="37">
        <f>E49/I49</f>
        <v>0.62061925825110587</v>
      </c>
      <c r="H49" s="37">
        <f t="shared" ref="H49" si="9">F49/J49</f>
        <v>0.72300273842124063</v>
      </c>
      <c r="I49" s="38">
        <f t="shared" si="2"/>
        <v>20573</v>
      </c>
      <c r="J49" s="39">
        <f t="shared" si="3"/>
        <v>16798</v>
      </c>
      <c r="K49" s="13">
        <f t="shared" ref="K49" si="10">SUM(K9:K48)</f>
        <v>7805</v>
      </c>
      <c r="L49" s="36">
        <f t="shared" ref="L49" si="11">SUM(L9:L48)</f>
        <v>4653</v>
      </c>
      <c r="M49" s="36">
        <f t="shared" ref="M49" si="12">SUM(M9:M48)</f>
        <v>12768</v>
      </c>
      <c r="N49" s="51">
        <f t="shared" ref="N49" si="13">SUM(N9:N48)</f>
        <v>12145</v>
      </c>
      <c r="O49" s="37">
        <f>M49/Q49</f>
        <v>0.62061925825110587</v>
      </c>
      <c r="P49" s="37">
        <f t="shared" ref="P49" si="14">N49/R49</f>
        <v>0.72300273842124063</v>
      </c>
      <c r="Q49" s="39">
        <f t="shared" si="4"/>
        <v>20573</v>
      </c>
      <c r="R49" s="39">
        <f t="shared" si="5"/>
        <v>16798</v>
      </c>
    </row>
    <row r="50" spans="3:18" ht="14" x14ac:dyDescent="0.1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K10-2101 inkl bilföretag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Microsoft Office User</cp:lastModifiedBy>
  <cp:lastPrinted>2017-12-01T04:34:13Z</cp:lastPrinted>
  <dcterms:created xsi:type="dcterms:W3CDTF">2009-09-29T12:11:43Z</dcterms:created>
  <dcterms:modified xsi:type="dcterms:W3CDTF">2021-01-31T21:35:25Z</dcterms:modified>
</cp:coreProperties>
</file>