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ilslr/Desktop/1 okt webben/"/>
    </mc:Choice>
  </mc:AlternateContent>
  <xr:revisionPtr revIDLastSave="0" documentId="8_{B807CC5E-54F0-AB42-8C68-940F2F05BC0D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K10-2110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1" i="3" l="1"/>
  <c r="M51" i="3"/>
  <c r="L51" i="3"/>
  <c r="K51" i="3"/>
  <c r="F51" i="3"/>
  <c r="E51" i="3"/>
  <c r="D51" i="3"/>
  <c r="J51" i="3" s="1"/>
  <c r="H51" i="3" s="1"/>
  <c r="C51" i="3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I50" i="3"/>
  <c r="G50" i="3" s="1"/>
  <c r="J50" i="3"/>
  <c r="H50" i="3" s="1"/>
  <c r="Q50" i="3"/>
  <c r="O50" i="3" s="1"/>
  <c r="R50" i="3"/>
  <c r="P50" i="3" s="1"/>
  <c r="Q51" i="3"/>
  <c r="O51" i="3" s="1"/>
  <c r="R51" i="3"/>
  <c r="P51" i="3" s="1"/>
  <c r="I51" i="3" l="1"/>
  <c r="G51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R47" i="3" l="1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<sst xmlns="http://schemas.openxmlformats.org/spreadsheetml/2006/main" count="57" uniqueCount="53">
  <si>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</si>
  <si>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</si>
  <si>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</si>
  <si>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</si>
  <si>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</si>
  <si>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</si>
  <si>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</si>
  <si>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</si>
  <si>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</si>
  <si>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</si>
  <si>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</si>
  <si>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</si>
  <si>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</si>
  <si>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</si>
  <si>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</si>
  <si>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</si>
  <si>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</si>
  <si>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</si>
  <si>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</si>
  <si>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</si>
  <si>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</si>
  <si>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</si>
  <si>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</si>
  <si>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</si>
  <si>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</si>
  <si>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</si>
  <si>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</si>
  <si>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</si>
  <si>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</si>
  <si>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</si>
  <si>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</si>
  <si>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</si>
  <si>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</si>
  <si>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</si>
  <si>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</si>
  <si>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</si>
  <si>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</si>
  <si>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</si>
  <si>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</si>
  <si>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</si>
  <si>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</si>
  <si>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</si>
  <si>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</si>
  <si>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</si>
  <si>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</si>
  <si>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</si>
  <si>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</si>
  <si>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</si>
  <si>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</si>
  <si>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MG</t>
  </si>
  <si>
    <t>oktober</t>
  </si>
  <si>
    <t>januari-oktober</t>
  </si>
  <si>
    <t>2021.10.31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</si>
</sst>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14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2"/>
  <sheetViews>
    <sheetView tabSelected="1" zoomScale="90" zoomScaleNormal="90" workbookViewId="0">
      <selection activeCell="B4" sqref="B4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52</v>
      </c>
    </row>
    <row r="5" spans="1:18" x14ac:dyDescent="0.15">
      <c r="C5" s="55" t="s">
        <v>50</v>
      </c>
      <c r="D5" s="56"/>
      <c r="E5" s="56"/>
      <c r="F5" s="56"/>
      <c r="G5" s="56"/>
      <c r="H5" s="56"/>
      <c r="I5" s="56"/>
      <c r="J5" s="57"/>
      <c r="K5" s="55" t="s">
        <v>51</v>
      </c>
      <c r="L5" s="56"/>
      <c r="M5" s="56"/>
      <c r="N5" s="56"/>
      <c r="O5" s="56"/>
      <c r="P5" s="56"/>
      <c r="Q5" s="58"/>
      <c r="R5" s="59"/>
    </row>
    <row r="6" spans="1:18" x14ac:dyDescent="0.15">
      <c r="C6" s="60" t="s">
        <v>38</v>
      </c>
      <c r="D6" s="51"/>
      <c r="E6" s="51" t="s">
        <v>39</v>
      </c>
      <c r="F6" s="51"/>
      <c r="G6" s="51" t="s">
        <v>43</v>
      </c>
      <c r="H6" s="53"/>
      <c r="I6" s="53" t="s">
        <v>41</v>
      </c>
      <c r="J6" s="54"/>
      <c r="K6" s="60" t="s">
        <v>38</v>
      </c>
      <c r="L6" s="51"/>
      <c r="M6" s="51" t="s">
        <v>39</v>
      </c>
      <c r="N6" s="51"/>
      <c r="O6" s="51" t="s">
        <v>43</v>
      </c>
      <c r="P6" s="53"/>
      <c r="Q6" s="51" t="s">
        <v>41</v>
      </c>
      <c r="R6" s="52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4</v>
      </c>
      <c r="D9" s="17">
        <v>6</v>
      </c>
      <c r="E9" s="17">
        <v>2</v>
      </c>
      <c r="F9" s="44">
        <v>15</v>
      </c>
      <c r="G9" s="41">
        <f t="shared" ref="G9:H25" si="0">IF(E9=0,"",SUM(E9/I9))</f>
        <v>0.33333333333333331</v>
      </c>
      <c r="H9" s="26">
        <f t="shared" si="0"/>
        <v>0.7142857142857143</v>
      </c>
      <c r="I9" s="30">
        <f>SUM(C9,E9)</f>
        <v>6</v>
      </c>
      <c r="J9" s="28">
        <f>SUM(D9,F9)</f>
        <v>21</v>
      </c>
      <c r="K9" s="16">
        <v>40</v>
      </c>
      <c r="L9" s="17">
        <v>32</v>
      </c>
      <c r="M9" s="17">
        <v>126</v>
      </c>
      <c r="N9" s="44">
        <v>142</v>
      </c>
      <c r="O9" s="41">
        <f t="shared" ref="O9:P45" si="1">IF(M9=0,"",SUM(M9/Q9))</f>
        <v>0.75903614457831325</v>
      </c>
      <c r="P9" s="26">
        <f t="shared" si="1"/>
        <v>0.81609195402298851</v>
      </c>
      <c r="Q9" s="28">
        <f>SUM(K9,M9)</f>
        <v>166</v>
      </c>
      <c r="R9" s="24">
        <f>SUM(L9,N9)</f>
        <v>174</v>
      </c>
    </row>
    <row r="10" spans="1:18" x14ac:dyDescent="0.15">
      <c r="A10" s="1"/>
      <c r="B10" s="21" t="s">
        <v>3</v>
      </c>
      <c r="C10" s="18">
        <v>321</v>
      </c>
      <c r="D10" s="39">
        <v>857</v>
      </c>
      <c r="E10" s="39">
        <v>460</v>
      </c>
      <c r="F10" s="45">
        <v>951</v>
      </c>
      <c r="G10" s="42">
        <f t="shared" si="0"/>
        <v>0.58898847631242002</v>
      </c>
      <c r="H10" s="27">
        <f t="shared" si="0"/>
        <v>0.52599557522123896</v>
      </c>
      <c r="I10" s="31">
        <f t="shared" ref="I10:I45" si="2">SUM(C10,E10)</f>
        <v>781</v>
      </c>
      <c r="J10" s="29">
        <f t="shared" ref="J10:J45" si="3">SUM(D10,F10)</f>
        <v>1808</v>
      </c>
      <c r="K10" s="18">
        <v>5561</v>
      </c>
      <c r="L10" s="39">
        <v>6271</v>
      </c>
      <c r="M10" s="39">
        <v>8052</v>
      </c>
      <c r="N10" s="45">
        <v>8787</v>
      </c>
      <c r="O10" s="42">
        <f t="shared" si="1"/>
        <v>0.59149342540218908</v>
      </c>
      <c r="P10" s="27">
        <f t="shared" si="1"/>
        <v>0.58354363129233633</v>
      </c>
      <c r="Q10" s="29">
        <f t="shared" ref="Q10:Q45" si="4">SUM(K10,M10)</f>
        <v>13613</v>
      </c>
      <c r="R10" s="25">
        <f t="shared" ref="R10:R45" si="5">SUM(L10,N10)</f>
        <v>15058</v>
      </c>
    </row>
    <row r="11" spans="1:18" x14ac:dyDescent="0.15">
      <c r="A11" s="1"/>
      <c r="B11" s="21" t="s">
        <v>4</v>
      </c>
      <c r="C11" s="18">
        <v>400</v>
      </c>
      <c r="D11" s="39">
        <v>281</v>
      </c>
      <c r="E11" s="39">
        <v>520</v>
      </c>
      <c r="F11" s="45">
        <v>1103</v>
      </c>
      <c r="G11" s="42">
        <f t="shared" si="0"/>
        <v>0.56521739130434778</v>
      </c>
      <c r="H11" s="27">
        <f t="shared" si="0"/>
        <v>0.7969653179190751</v>
      </c>
      <c r="I11" s="31">
        <f t="shared" si="2"/>
        <v>920</v>
      </c>
      <c r="J11" s="29">
        <f t="shared" si="3"/>
        <v>1384</v>
      </c>
      <c r="K11" s="18">
        <v>3287</v>
      </c>
      <c r="L11" s="39">
        <v>2526</v>
      </c>
      <c r="M11" s="39">
        <v>10353</v>
      </c>
      <c r="N11" s="45">
        <v>10477</v>
      </c>
      <c r="O11" s="42">
        <f t="shared" si="1"/>
        <v>0.7590175953079179</v>
      </c>
      <c r="P11" s="27">
        <f t="shared" si="1"/>
        <v>0.80573713758363452</v>
      </c>
      <c r="Q11" s="29">
        <f t="shared" si="4"/>
        <v>13640</v>
      </c>
      <c r="R11" s="25">
        <f t="shared" si="5"/>
        <v>13003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1</v>
      </c>
      <c r="F12" s="45">
        <v>0</v>
      </c>
      <c r="G12" s="42">
        <f t="shared" si="0"/>
        <v>1</v>
      </c>
      <c r="H12" s="27" t="str">
        <f t="shared" si="0"/>
        <v/>
      </c>
      <c r="I12" s="31">
        <f t="shared" si="2"/>
        <v>1</v>
      </c>
      <c r="J12" s="29">
        <f t="shared" si="3"/>
        <v>0</v>
      </c>
      <c r="K12" s="18">
        <v>1</v>
      </c>
      <c r="L12" s="39">
        <v>0</v>
      </c>
      <c r="M12" s="39">
        <v>8</v>
      </c>
      <c r="N12" s="45">
        <v>0</v>
      </c>
      <c r="O12" s="42">
        <f t="shared" si="1"/>
        <v>0.88888888888888884</v>
      </c>
      <c r="P12" s="27" t="str">
        <f t="shared" si="1"/>
        <v/>
      </c>
      <c r="Q12" s="29">
        <f t="shared" si="4"/>
        <v>9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0</v>
      </c>
      <c r="E13" s="39">
        <v>5</v>
      </c>
      <c r="F13" s="45">
        <v>3</v>
      </c>
      <c r="G13" s="42">
        <f t="shared" si="0"/>
        <v>1</v>
      </c>
      <c r="H13" s="27">
        <f t="shared" si="0"/>
        <v>1</v>
      </c>
      <c r="I13" s="31">
        <f t="shared" si="2"/>
        <v>5</v>
      </c>
      <c r="J13" s="29">
        <f t="shared" si="3"/>
        <v>3</v>
      </c>
      <c r="K13" s="18">
        <v>5</v>
      </c>
      <c r="L13" s="39">
        <v>3</v>
      </c>
      <c r="M13" s="39">
        <v>30</v>
      </c>
      <c r="N13" s="45">
        <v>4</v>
      </c>
      <c r="O13" s="42">
        <f t="shared" si="1"/>
        <v>0.8571428571428571</v>
      </c>
      <c r="P13" s="27">
        <f t="shared" si="1"/>
        <v>0.5714285714285714</v>
      </c>
      <c r="Q13" s="29">
        <f t="shared" si="4"/>
        <v>35</v>
      </c>
      <c r="R13" s="25">
        <f t="shared" si="5"/>
        <v>7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158</v>
      </c>
      <c r="D15" s="39">
        <v>109</v>
      </c>
      <c r="E15" s="39">
        <v>89</v>
      </c>
      <c r="F15" s="45">
        <v>197</v>
      </c>
      <c r="G15" s="42">
        <f t="shared" si="0"/>
        <v>0.36032388663967613</v>
      </c>
      <c r="H15" s="27">
        <f t="shared" si="0"/>
        <v>0.64379084967320266</v>
      </c>
      <c r="I15" s="31">
        <f t="shared" si="2"/>
        <v>247</v>
      </c>
      <c r="J15" s="29">
        <f t="shared" si="3"/>
        <v>306</v>
      </c>
      <c r="K15" s="18">
        <v>1632</v>
      </c>
      <c r="L15" s="39">
        <v>952</v>
      </c>
      <c r="M15" s="39">
        <v>1976</v>
      </c>
      <c r="N15" s="45">
        <v>1543</v>
      </c>
      <c r="O15" s="42">
        <f t="shared" si="1"/>
        <v>0.54767184035476724</v>
      </c>
      <c r="P15" s="27">
        <f t="shared" si="1"/>
        <v>0.61843687374749501</v>
      </c>
      <c r="Q15" s="29">
        <f t="shared" si="4"/>
        <v>3608</v>
      </c>
      <c r="R15" s="25">
        <f t="shared" si="5"/>
        <v>2495</v>
      </c>
    </row>
    <row r="16" spans="1:18" x14ac:dyDescent="0.15">
      <c r="A16" s="1"/>
      <c r="B16" s="21" t="s">
        <v>8</v>
      </c>
      <c r="C16" s="18">
        <v>77</v>
      </c>
      <c r="D16" s="19">
        <v>127</v>
      </c>
      <c r="E16" s="19">
        <v>58</v>
      </c>
      <c r="F16" s="46">
        <v>36</v>
      </c>
      <c r="G16" s="42">
        <f t="shared" si="0"/>
        <v>0.42962962962962964</v>
      </c>
      <c r="H16" s="27">
        <f t="shared" si="0"/>
        <v>0.22085889570552147</v>
      </c>
      <c r="I16" s="31">
        <f t="shared" si="2"/>
        <v>135</v>
      </c>
      <c r="J16" s="29">
        <f t="shared" si="3"/>
        <v>163</v>
      </c>
      <c r="K16" s="18">
        <v>1098</v>
      </c>
      <c r="L16" s="19">
        <v>983</v>
      </c>
      <c r="M16" s="19">
        <v>956</v>
      </c>
      <c r="N16" s="46">
        <v>482</v>
      </c>
      <c r="O16" s="42">
        <f t="shared" si="1"/>
        <v>0.46543330087633883</v>
      </c>
      <c r="P16" s="27">
        <f t="shared" si="1"/>
        <v>0.32901023890784981</v>
      </c>
      <c r="Q16" s="29">
        <f t="shared" si="4"/>
        <v>2054</v>
      </c>
      <c r="R16" s="25">
        <f t="shared" si="5"/>
        <v>1465</v>
      </c>
    </row>
    <row r="17" spans="1:18" x14ac:dyDescent="0.15">
      <c r="A17" s="1"/>
      <c r="B17" s="21" t="s">
        <v>9</v>
      </c>
      <c r="C17" s="18">
        <v>0</v>
      </c>
      <c r="D17" s="19">
        <v>0</v>
      </c>
      <c r="E17" s="19">
        <v>0</v>
      </c>
      <c r="F17" s="46">
        <v>0</v>
      </c>
      <c r="G17" s="42" t="str">
        <f t="shared" si="0"/>
        <v/>
      </c>
      <c r="H17" s="27" t="str">
        <f t="shared" si="0"/>
        <v/>
      </c>
      <c r="I17" s="31">
        <f t="shared" si="2"/>
        <v>0</v>
      </c>
      <c r="J17" s="29">
        <f t="shared" si="3"/>
        <v>0</v>
      </c>
      <c r="K17" s="18">
        <v>2</v>
      </c>
      <c r="L17" s="19">
        <v>4</v>
      </c>
      <c r="M17" s="19">
        <v>4</v>
      </c>
      <c r="N17" s="46">
        <v>7</v>
      </c>
      <c r="O17" s="42">
        <f t="shared" si="1"/>
        <v>0.66666666666666663</v>
      </c>
      <c r="P17" s="27">
        <f t="shared" si="1"/>
        <v>0.63636363636363635</v>
      </c>
      <c r="Q17" s="29">
        <f t="shared" si="4"/>
        <v>6</v>
      </c>
      <c r="R17" s="25">
        <f t="shared" si="5"/>
        <v>11</v>
      </c>
    </row>
    <row r="18" spans="1:18" x14ac:dyDescent="0.15">
      <c r="A18" s="1"/>
      <c r="B18" s="21" t="s">
        <v>10</v>
      </c>
      <c r="C18" s="18">
        <v>177</v>
      </c>
      <c r="D18" s="19">
        <v>165</v>
      </c>
      <c r="E18" s="19">
        <v>22</v>
      </c>
      <c r="F18" s="46">
        <v>201</v>
      </c>
      <c r="G18" s="42">
        <f t="shared" si="0"/>
        <v>0.11055276381909548</v>
      </c>
      <c r="H18" s="27">
        <f t="shared" si="0"/>
        <v>0.54918032786885251</v>
      </c>
      <c r="I18" s="31">
        <f t="shared" si="2"/>
        <v>199</v>
      </c>
      <c r="J18" s="29">
        <f t="shared" si="3"/>
        <v>366</v>
      </c>
      <c r="K18" s="18">
        <v>2813</v>
      </c>
      <c r="L18" s="19">
        <v>2464</v>
      </c>
      <c r="M18" s="19">
        <v>1415</v>
      </c>
      <c r="N18" s="46">
        <v>1597</v>
      </c>
      <c r="O18" s="42">
        <f t="shared" si="1"/>
        <v>0.33467360454115419</v>
      </c>
      <c r="P18" s="27">
        <f t="shared" si="1"/>
        <v>0.39325289337601577</v>
      </c>
      <c r="Q18" s="29">
        <f t="shared" si="4"/>
        <v>4228</v>
      </c>
      <c r="R18" s="25">
        <f t="shared" si="5"/>
        <v>4061</v>
      </c>
    </row>
    <row r="19" spans="1:18" x14ac:dyDescent="0.15">
      <c r="A19" s="1"/>
      <c r="B19" s="21" t="s">
        <v>11</v>
      </c>
      <c r="C19" s="18">
        <v>330</v>
      </c>
      <c r="D19" s="19">
        <v>165</v>
      </c>
      <c r="E19" s="19">
        <v>560</v>
      </c>
      <c r="F19" s="46">
        <v>215</v>
      </c>
      <c r="G19" s="42">
        <f t="shared" si="0"/>
        <v>0.6292134831460674</v>
      </c>
      <c r="H19" s="27">
        <f t="shared" si="0"/>
        <v>0.56578947368421051</v>
      </c>
      <c r="I19" s="31">
        <f t="shared" si="2"/>
        <v>890</v>
      </c>
      <c r="J19" s="29">
        <f t="shared" si="3"/>
        <v>380</v>
      </c>
      <c r="K19" s="18">
        <v>2548</v>
      </c>
      <c r="L19" s="19">
        <v>2152</v>
      </c>
      <c r="M19" s="19">
        <v>4278</v>
      </c>
      <c r="N19" s="46">
        <v>2747</v>
      </c>
      <c r="O19" s="42">
        <f t="shared" si="1"/>
        <v>0.62672135950776442</v>
      </c>
      <c r="P19" s="27">
        <f t="shared" si="1"/>
        <v>0.56072667891406414</v>
      </c>
      <c r="Q19" s="29">
        <f t="shared" si="4"/>
        <v>6826</v>
      </c>
      <c r="R19" s="25">
        <f t="shared" si="5"/>
        <v>4899</v>
      </c>
    </row>
    <row r="20" spans="1:18" x14ac:dyDescent="0.15">
      <c r="A20" s="1"/>
      <c r="B20" s="21" t="s">
        <v>12</v>
      </c>
      <c r="C20" s="18">
        <v>43</v>
      </c>
      <c r="D20" s="19">
        <v>86</v>
      </c>
      <c r="E20" s="19">
        <v>34</v>
      </c>
      <c r="F20" s="46">
        <v>109</v>
      </c>
      <c r="G20" s="42">
        <f t="shared" si="0"/>
        <v>0.44155844155844154</v>
      </c>
      <c r="H20" s="27">
        <f t="shared" si="0"/>
        <v>0.55897435897435899</v>
      </c>
      <c r="I20" s="31">
        <f t="shared" si="2"/>
        <v>77</v>
      </c>
      <c r="J20" s="29">
        <f t="shared" si="3"/>
        <v>195</v>
      </c>
      <c r="K20" s="18">
        <v>378</v>
      </c>
      <c r="L20" s="19">
        <v>575</v>
      </c>
      <c r="M20" s="19">
        <v>519</v>
      </c>
      <c r="N20" s="46">
        <v>644</v>
      </c>
      <c r="O20" s="42">
        <f t="shared" si="1"/>
        <v>0.57859531772575246</v>
      </c>
      <c r="P20" s="27">
        <f t="shared" si="1"/>
        <v>0.52830188679245282</v>
      </c>
      <c r="Q20" s="29">
        <f t="shared" si="4"/>
        <v>897</v>
      </c>
      <c r="R20" s="25">
        <f t="shared" si="5"/>
        <v>1219</v>
      </c>
    </row>
    <row r="21" spans="1:18" x14ac:dyDescent="0.15">
      <c r="A21" s="1"/>
      <c r="B21" s="21" t="s">
        <v>13</v>
      </c>
      <c r="C21" s="18">
        <v>433</v>
      </c>
      <c r="D21" s="19">
        <v>358</v>
      </c>
      <c r="E21" s="19">
        <v>379</v>
      </c>
      <c r="F21" s="46">
        <v>253</v>
      </c>
      <c r="G21" s="42">
        <f t="shared" si="0"/>
        <v>0.46674876847290642</v>
      </c>
      <c r="H21" s="27">
        <f t="shared" si="0"/>
        <v>0.41407528641571195</v>
      </c>
      <c r="I21" s="31">
        <f t="shared" si="2"/>
        <v>812</v>
      </c>
      <c r="J21" s="29">
        <f t="shared" si="3"/>
        <v>611</v>
      </c>
      <c r="K21" s="18">
        <v>4003</v>
      </c>
      <c r="L21" s="19">
        <v>2886</v>
      </c>
      <c r="M21" s="19">
        <v>2960</v>
      </c>
      <c r="N21" s="46">
        <v>2347</v>
      </c>
      <c r="O21" s="42">
        <f t="shared" si="1"/>
        <v>0.42510412178658624</v>
      </c>
      <c r="P21" s="27">
        <f t="shared" si="1"/>
        <v>0.44849990445251292</v>
      </c>
      <c r="Q21" s="29">
        <f t="shared" si="4"/>
        <v>6963</v>
      </c>
      <c r="R21" s="25">
        <f t="shared" si="5"/>
        <v>5233</v>
      </c>
    </row>
    <row r="22" spans="1:18" x14ac:dyDescent="0.15">
      <c r="A22" s="1"/>
      <c r="B22" s="21" t="s">
        <v>14</v>
      </c>
      <c r="C22" s="18">
        <v>1</v>
      </c>
      <c r="D22" s="19">
        <v>1</v>
      </c>
      <c r="E22" s="19">
        <v>0</v>
      </c>
      <c r="F22" s="46">
        <v>1</v>
      </c>
      <c r="G22" s="42" t="str">
        <f t="shared" si="0"/>
        <v/>
      </c>
      <c r="H22" s="27">
        <f t="shared" si="0"/>
        <v>0.5</v>
      </c>
      <c r="I22" s="31">
        <f t="shared" si="2"/>
        <v>1</v>
      </c>
      <c r="J22" s="29">
        <f t="shared" si="3"/>
        <v>2</v>
      </c>
      <c r="K22" s="18">
        <v>31</v>
      </c>
      <c r="L22" s="19">
        <v>29</v>
      </c>
      <c r="M22" s="19">
        <v>7</v>
      </c>
      <c r="N22" s="46">
        <v>3</v>
      </c>
      <c r="O22" s="42">
        <f t="shared" si="1"/>
        <v>0.18421052631578946</v>
      </c>
      <c r="P22" s="27">
        <f t="shared" si="1"/>
        <v>9.375E-2</v>
      </c>
      <c r="Q22" s="29">
        <f t="shared" si="4"/>
        <v>38</v>
      </c>
      <c r="R22" s="25">
        <f t="shared" si="5"/>
        <v>32</v>
      </c>
    </row>
    <row r="23" spans="1:18" x14ac:dyDescent="0.15">
      <c r="A23" s="1"/>
      <c r="B23" s="21" t="s">
        <v>15</v>
      </c>
      <c r="C23" s="18">
        <v>8</v>
      </c>
      <c r="D23" s="19">
        <v>2</v>
      </c>
      <c r="E23" s="19">
        <v>9</v>
      </c>
      <c r="F23" s="46">
        <v>9</v>
      </c>
      <c r="G23" s="42">
        <f t="shared" si="0"/>
        <v>0.52941176470588236</v>
      </c>
      <c r="H23" s="27">
        <f t="shared" si="0"/>
        <v>0.81818181818181823</v>
      </c>
      <c r="I23" s="31">
        <f t="shared" si="2"/>
        <v>17</v>
      </c>
      <c r="J23" s="29">
        <f t="shared" si="3"/>
        <v>11</v>
      </c>
      <c r="K23" s="18">
        <v>75</v>
      </c>
      <c r="L23" s="19">
        <v>114</v>
      </c>
      <c r="M23" s="19">
        <v>109</v>
      </c>
      <c r="N23" s="46">
        <v>129</v>
      </c>
      <c r="O23" s="42">
        <f t="shared" si="1"/>
        <v>0.59239130434782605</v>
      </c>
      <c r="P23" s="27">
        <f t="shared" si="1"/>
        <v>0.53086419753086422</v>
      </c>
      <c r="Q23" s="29">
        <f t="shared" si="4"/>
        <v>184</v>
      </c>
      <c r="R23" s="25">
        <f t="shared" si="5"/>
        <v>243</v>
      </c>
    </row>
    <row r="24" spans="1:18" x14ac:dyDescent="0.15">
      <c r="A24" s="1"/>
      <c r="B24" s="21" t="s">
        <v>16</v>
      </c>
      <c r="C24" s="18">
        <v>19</v>
      </c>
      <c r="D24" s="19">
        <v>1</v>
      </c>
      <c r="E24" s="19">
        <v>7</v>
      </c>
      <c r="F24" s="46">
        <v>75</v>
      </c>
      <c r="G24" s="42">
        <f t="shared" si="0"/>
        <v>0.26923076923076922</v>
      </c>
      <c r="H24" s="27">
        <f t="shared" si="0"/>
        <v>0.98684210526315785</v>
      </c>
      <c r="I24" s="31">
        <f t="shared" si="2"/>
        <v>26</v>
      </c>
      <c r="J24" s="29">
        <f t="shared" si="3"/>
        <v>76</v>
      </c>
      <c r="K24" s="18">
        <v>124</v>
      </c>
      <c r="L24" s="19">
        <v>39</v>
      </c>
      <c r="M24" s="19">
        <v>208</v>
      </c>
      <c r="N24" s="46">
        <v>573</v>
      </c>
      <c r="O24" s="42">
        <f t="shared" si="1"/>
        <v>0.62650602409638556</v>
      </c>
      <c r="P24" s="27">
        <f t="shared" si="1"/>
        <v>0.93627450980392157</v>
      </c>
      <c r="Q24" s="29">
        <f t="shared" si="4"/>
        <v>332</v>
      </c>
      <c r="R24" s="25">
        <f t="shared" si="5"/>
        <v>612</v>
      </c>
    </row>
    <row r="25" spans="1:18" x14ac:dyDescent="0.15">
      <c r="A25" s="1"/>
      <c r="B25" s="21" t="s">
        <v>17</v>
      </c>
      <c r="C25" s="18">
        <v>1706</v>
      </c>
      <c r="D25" s="19">
        <v>1065</v>
      </c>
      <c r="E25" s="19">
        <v>865</v>
      </c>
      <c r="F25" s="46">
        <v>1249</v>
      </c>
      <c r="G25" s="42">
        <f t="shared" si="0"/>
        <v>0.33644496304939714</v>
      </c>
      <c r="H25" s="27">
        <f t="shared" si="0"/>
        <v>0.53975799481417464</v>
      </c>
      <c r="I25" s="31">
        <f t="shared" si="2"/>
        <v>2571</v>
      </c>
      <c r="J25" s="29">
        <f t="shared" si="3"/>
        <v>2314</v>
      </c>
      <c r="K25" s="18">
        <v>16130</v>
      </c>
      <c r="L25" s="19">
        <v>12433</v>
      </c>
      <c r="M25" s="19">
        <v>8672</v>
      </c>
      <c r="N25" s="46">
        <v>8688</v>
      </c>
      <c r="O25" s="42">
        <f t="shared" si="1"/>
        <v>0.34964922183694863</v>
      </c>
      <c r="P25" s="27">
        <f t="shared" si="1"/>
        <v>0.4113441598409166</v>
      </c>
      <c r="Q25" s="29">
        <f t="shared" si="4"/>
        <v>24802</v>
      </c>
      <c r="R25" s="25">
        <f t="shared" si="5"/>
        <v>21121</v>
      </c>
    </row>
    <row r="26" spans="1:18" x14ac:dyDescent="0.15">
      <c r="A26" s="1"/>
      <c r="B26" s="21" t="s">
        <v>18</v>
      </c>
      <c r="C26" s="18">
        <v>0</v>
      </c>
      <c r="D26" s="19">
        <v>0</v>
      </c>
      <c r="E26" s="19">
        <v>1</v>
      </c>
      <c r="F26" s="46">
        <v>1</v>
      </c>
      <c r="G26" s="42">
        <f t="shared" ref="G26:H45" si="6">IF(E26=0,"",SUM(E26/I26))</f>
        <v>1</v>
      </c>
      <c r="H26" s="27">
        <f t="shared" si="6"/>
        <v>1</v>
      </c>
      <c r="I26" s="31">
        <f t="shared" si="2"/>
        <v>1</v>
      </c>
      <c r="J26" s="29">
        <f t="shared" si="3"/>
        <v>1</v>
      </c>
      <c r="K26" s="18">
        <v>13</v>
      </c>
      <c r="L26" s="19">
        <v>11</v>
      </c>
      <c r="M26" s="19">
        <v>17</v>
      </c>
      <c r="N26" s="46">
        <v>16</v>
      </c>
      <c r="O26" s="42">
        <f t="shared" si="1"/>
        <v>0.56666666666666665</v>
      </c>
      <c r="P26" s="27">
        <f t="shared" si="1"/>
        <v>0.59259259259259256</v>
      </c>
      <c r="Q26" s="29">
        <f t="shared" si="4"/>
        <v>30</v>
      </c>
      <c r="R26" s="25">
        <f t="shared" si="5"/>
        <v>27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13</v>
      </c>
      <c r="D28" s="19">
        <v>19</v>
      </c>
      <c r="E28" s="19">
        <v>28</v>
      </c>
      <c r="F28" s="46">
        <v>32</v>
      </c>
      <c r="G28" s="42">
        <f t="shared" si="6"/>
        <v>0.68292682926829273</v>
      </c>
      <c r="H28" s="27">
        <f t="shared" si="6"/>
        <v>0.62745098039215685</v>
      </c>
      <c r="I28" s="31">
        <f t="shared" si="2"/>
        <v>41</v>
      </c>
      <c r="J28" s="29">
        <f t="shared" si="3"/>
        <v>51</v>
      </c>
      <c r="K28" s="18">
        <v>235</v>
      </c>
      <c r="L28" s="19">
        <v>416</v>
      </c>
      <c r="M28" s="19">
        <v>359</v>
      </c>
      <c r="N28" s="46">
        <v>435</v>
      </c>
      <c r="O28" s="42">
        <f t="shared" si="1"/>
        <v>0.60437710437710435</v>
      </c>
      <c r="P28" s="27">
        <f t="shared" si="1"/>
        <v>0.51116333725029373</v>
      </c>
      <c r="Q28" s="29">
        <f t="shared" si="4"/>
        <v>594</v>
      </c>
      <c r="R28" s="25">
        <f t="shared" si="5"/>
        <v>851</v>
      </c>
    </row>
    <row r="29" spans="1:18" x14ac:dyDescent="0.15">
      <c r="A29" s="1"/>
      <c r="B29" s="21" t="s">
        <v>20</v>
      </c>
      <c r="C29" s="18">
        <v>37</v>
      </c>
      <c r="D29" s="19">
        <v>33</v>
      </c>
      <c r="E29" s="19">
        <v>70</v>
      </c>
      <c r="F29" s="46">
        <v>64</v>
      </c>
      <c r="G29" s="42">
        <f t="shared" si="6"/>
        <v>0.65420560747663548</v>
      </c>
      <c r="H29" s="27">
        <f t="shared" si="6"/>
        <v>0.65979381443298968</v>
      </c>
      <c r="I29" s="31">
        <f t="shared" si="2"/>
        <v>107</v>
      </c>
      <c r="J29" s="29">
        <f t="shared" si="3"/>
        <v>97</v>
      </c>
      <c r="K29" s="18">
        <v>502</v>
      </c>
      <c r="L29" s="19">
        <v>356</v>
      </c>
      <c r="M29" s="19">
        <v>780</v>
      </c>
      <c r="N29" s="46">
        <v>713</v>
      </c>
      <c r="O29" s="42">
        <f t="shared" si="1"/>
        <v>0.60842433697347897</v>
      </c>
      <c r="P29" s="27">
        <f t="shared" si="1"/>
        <v>0.66697848456501407</v>
      </c>
      <c r="Q29" s="29">
        <f t="shared" si="4"/>
        <v>1282</v>
      </c>
      <c r="R29" s="25">
        <f t="shared" si="5"/>
        <v>1069</v>
      </c>
    </row>
    <row r="30" spans="1:18" x14ac:dyDescent="0.15">
      <c r="A30" s="1"/>
      <c r="B30" s="21" t="s">
        <v>21</v>
      </c>
      <c r="C30" s="18">
        <v>159</v>
      </c>
      <c r="D30" s="19">
        <v>219</v>
      </c>
      <c r="E30" s="19">
        <v>29</v>
      </c>
      <c r="F30" s="46">
        <v>78</v>
      </c>
      <c r="G30" s="42">
        <f t="shared" si="6"/>
        <v>0.15425531914893617</v>
      </c>
      <c r="H30" s="27">
        <f t="shared" si="6"/>
        <v>0.26262626262626265</v>
      </c>
      <c r="I30" s="31">
        <f t="shared" si="2"/>
        <v>188</v>
      </c>
      <c r="J30" s="29">
        <f t="shared" si="3"/>
        <v>297</v>
      </c>
      <c r="K30" s="18">
        <v>1480</v>
      </c>
      <c r="L30" s="19">
        <v>952</v>
      </c>
      <c r="M30" s="19">
        <v>627</v>
      </c>
      <c r="N30" s="46">
        <v>483</v>
      </c>
      <c r="O30" s="42">
        <f t="shared" si="1"/>
        <v>0.29757949691504509</v>
      </c>
      <c r="P30" s="27">
        <f t="shared" si="1"/>
        <v>0.33658536585365856</v>
      </c>
      <c r="Q30" s="29">
        <f t="shared" si="4"/>
        <v>2107</v>
      </c>
      <c r="R30" s="25">
        <f t="shared" si="5"/>
        <v>1435</v>
      </c>
    </row>
    <row r="31" spans="1:18" x14ac:dyDescent="0.15">
      <c r="A31" s="1"/>
      <c r="B31" s="21" t="s">
        <v>22</v>
      </c>
      <c r="C31" s="18">
        <v>277</v>
      </c>
      <c r="D31" s="19">
        <v>510</v>
      </c>
      <c r="E31" s="19">
        <v>805</v>
      </c>
      <c r="F31" s="46">
        <v>1290</v>
      </c>
      <c r="G31" s="42">
        <f t="shared" si="6"/>
        <v>0.74399260628465802</v>
      </c>
      <c r="H31" s="27">
        <f t="shared" si="6"/>
        <v>0.71666666666666667</v>
      </c>
      <c r="I31" s="31">
        <f t="shared" si="2"/>
        <v>1082</v>
      </c>
      <c r="J31" s="29">
        <f t="shared" si="3"/>
        <v>1800</v>
      </c>
      <c r="K31" s="18">
        <v>4108</v>
      </c>
      <c r="L31" s="19">
        <v>3797</v>
      </c>
      <c r="M31" s="19">
        <v>10418</v>
      </c>
      <c r="N31" s="46">
        <v>10257</v>
      </c>
      <c r="O31" s="42">
        <f t="shared" si="1"/>
        <v>0.71719675065399968</v>
      </c>
      <c r="P31" s="27">
        <f t="shared" si="1"/>
        <v>0.72982780703002703</v>
      </c>
      <c r="Q31" s="29">
        <f t="shared" si="4"/>
        <v>14526</v>
      </c>
      <c r="R31" s="25">
        <f t="shared" si="5"/>
        <v>14054</v>
      </c>
    </row>
    <row r="32" spans="1:18" x14ac:dyDescent="0.15">
      <c r="A32" s="1"/>
      <c r="B32" s="22" t="s">
        <v>49</v>
      </c>
      <c r="C32" s="18">
        <v>512</v>
      </c>
      <c r="D32" s="19">
        <v>0</v>
      </c>
      <c r="E32" s="19">
        <v>19</v>
      </c>
      <c r="F32" s="46">
        <v>0</v>
      </c>
      <c r="G32" s="42">
        <f t="shared" si="6"/>
        <v>3.5781544256120526E-2</v>
      </c>
      <c r="H32" s="27" t="str">
        <f t="shared" si="6"/>
        <v/>
      </c>
      <c r="I32" s="31">
        <f t="shared" si="2"/>
        <v>531</v>
      </c>
      <c r="J32" s="29">
        <f t="shared" si="3"/>
        <v>0</v>
      </c>
      <c r="K32" s="18">
        <v>2471</v>
      </c>
      <c r="L32" s="19">
        <v>0</v>
      </c>
      <c r="M32" s="19">
        <v>1448</v>
      </c>
      <c r="N32" s="46">
        <v>0</v>
      </c>
      <c r="O32" s="42">
        <f t="shared" si="1"/>
        <v>0.36948201071701964</v>
      </c>
      <c r="P32" s="27" t="str">
        <f t="shared" si="1"/>
        <v/>
      </c>
      <c r="Q32" s="29">
        <f t="shared" si="4"/>
        <v>3919</v>
      </c>
      <c r="R32" s="25">
        <f t="shared" si="5"/>
        <v>0</v>
      </c>
    </row>
    <row r="33" spans="1:18" x14ac:dyDescent="0.15">
      <c r="A33" s="1"/>
      <c r="B33" s="22" t="s">
        <v>23</v>
      </c>
      <c r="C33" s="18">
        <v>117</v>
      </c>
      <c r="D33" s="19">
        <v>136</v>
      </c>
      <c r="E33" s="19">
        <v>45</v>
      </c>
      <c r="F33" s="46">
        <v>157</v>
      </c>
      <c r="G33" s="42"/>
      <c r="H33" s="27"/>
      <c r="I33" s="31"/>
      <c r="J33" s="29"/>
      <c r="K33" s="18">
        <v>1161</v>
      </c>
      <c r="L33" s="19">
        <v>959</v>
      </c>
      <c r="M33" s="19">
        <v>1073</v>
      </c>
      <c r="N33" s="46">
        <v>1465</v>
      </c>
      <c r="O33" s="42"/>
      <c r="P33" s="27"/>
      <c r="Q33" s="29"/>
      <c r="R33" s="25"/>
    </row>
    <row r="34" spans="1:18" x14ac:dyDescent="0.15">
      <c r="A34" s="1"/>
      <c r="B34" s="21" t="s">
        <v>24</v>
      </c>
      <c r="C34" s="18">
        <v>0</v>
      </c>
      <c r="D34" s="19">
        <v>86</v>
      </c>
      <c r="E34" s="19">
        <v>8</v>
      </c>
      <c r="F34" s="46">
        <v>100</v>
      </c>
      <c r="G34" s="42">
        <f t="shared" si="6"/>
        <v>1</v>
      </c>
      <c r="H34" s="27">
        <f t="shared" si="6"/>
        <v>0.5376344086021505</v>
      </c>
      <c r="I34" s="31">
        <f t="shared" si="2"/>
        <v>8</v>
      </c>
      <c r="J34" s="29">
        <f t="shared" si="3"/>
        <v>186</v>
      </c>
      <c r="K34" s="18">
        <v>301</v>
      </c>
      <c r="L34" s="19">
        <v>962</v>
      </c>
      <c r="M34" s="19">
        <v>561</v>
      </c>
      <c r="N34" s="46">
        <v>1698</v>
      </c>
      <c r="O34" s="42">
        <f t="shared" si="1"/>
        <v>0.65081206496519717</v>
      </c>
      <c r="P34" s="27">
        <f t="shared" si="1"/>
        <v>0.63834586466165411</v>
      </c>
      <c r="Q34" s="29">
        <f t="shared" si="4"/>
        <v>862</v>
      </c>
      <c r="R34" s="25">
        <f t="shared" si="5"/>
        <v>2660</v>
      </c>
    </row>
    <row r="35" spans="1:18" x14ac:dyDescent="0.15">
      <c r="A35" s="1"/>
      <c r="B35" s="21" t="s">
        <v>25</v>
      </c>
      <c r="C35" s="18">
        <v>385</v>
      </c>
      <c r="D35" s="19">
        <v>360</v>
      </c>
      <c r="E35" s="19">
        <v>91</v>
      </c>
      <c r="F35" s="46">
        <v>299</v>
      </c>
      <c r="G35" s="42">
        <f t="shared" si="6"/>
        <v>0.19117647058823528</v>
      </c>
      <c r="H35" s="27">
        <f t="shared" si="6"/>
        <v>0.45371775417298937</v>
      </c>
      <c r="I35" s="31">
        <f t="shared" si="2"/>
        <v>476</v>
      </c>
      <c r="J35" s="29">
        <f t="shared" si="3"/>
        <v>659</v>
      </c>
      <c r="K35" s="18">
        <v>2692</v>
      </c>
      <c r="L35" s="19">
        <v>2147</v>
      </c>
      <c r="M35" s="19">
        <v>2187</v>
      </c>
      <c r="N35" s="46">
        <v>1316</v>
      </c>
      <c r="O35" s="42">
        <f t="shared" si="1"/>
        <v>0.4482475917196147</v>
      </c>
      <c r="P35" s="27">
        <f t="shared" si="1"/>
        <v>0.38001732601790356</v>
      </c>
      <c r="Q35" s="29">
        <f t="shared" si="4"/>
        <v>4879</v>
      </c>
      <c r="R35" s="25">
        <f t="shared" si="5"/>
        <v>3463</v>
      </c>
    </row>
    <row r="36" spans="1:18" x14ac:dyDescent="0.15">
      <c r="A36" s="1"/>
      <c r="B36" s="21" t="s">
        <v>26</v>
      </c>
      <c r="C36" s="18">
        <v>215</v>
      </c>
      <c r="D36" s="19">
        <v>37</v>
      </c>
      <c r="E36" s="19">
        <v>131</v>
      </c>
      <c r="F36" s="46">
        <v>144</v>
      </c>
      <c r="G36" s="42">
        <f t="shared" si="6"/>
        <v>0.37861271676300579</v>
      </c>
      <c r="H36" s="27">
        <f t="shared" si="6"/>
        <v>0.79558011049723754</v>
      </c>
      <c r="I36" s="31">
        <f t="shared" si="2"/>
        <v>346</v>
      </c>
      <c r="J36" s="29">
        <f t="shared" si="3"/>
        <v>181</v>
      </c>
      <c r="K36" s="18">
        <v>1712</v>
      </c>
      <c r="L36" s="19">
        <v>229</v>
      </c>
      <c r="M36" s="19">
        <v>1945</v>
      </c>
      <c r="N36" s="46">
        <v>1282</v>
      </c>
      <c r="O36" s="42">
        <f t="shared" si="1"/>
        <v>0.53185671315285754</v>
      </c>
      <c r="P36" s="27">
        <f t="shared" si="1"/>
        <v>0.84844473858371938</v>
      </c>
      <c r="Q36" s="29">
        <f t="shared" si="4"/>
        <v>3657</v>
      </c>
      <c r="R36" s="25">
        <f t="shared" si="5"/>
        <v>1511</v>
      </c>
    </row>
    <row r="37" spans="1:18" x14ac:dyDescent="0.15">
      <c r="A37" s="1"/>
      <c r="B37" s="21" t="s">
        <v>47</v>
      </c>
      <c r="C37" s="18">
        <v>249</v>
      </c>
      <c r="D37" s="19">
        <v>359</v>
      </c>
      <c r="E37" s="19">
        <v>299</v>
      </c>
      <c r="F37" s="46">
        <v>631</v>
      </c>
      <c r="G37" s="42">
        <f t="shared" si="6"/>
        <v>0.54562043795620441</v>
      </c>
      <c r="H37" s="27">
        <f t="shared" si="6"/>
        <v>0.63737373737373737</v>
      </c>
      <c r="I37" s="31">
        <f t="shared" si="2"/>
        <v>548</v>
      </c>
      <c r="J37" s="29">
        <f t="shared" si="3"/>
        <v>990</v>
      </c>
      <c r="K37" s="18">
        <v>3387</v>
      </c>
      <c r="L37" s="19">
        <v>3151</v>
      </c>
      <c r="M37" s="19">
        <v>5210</v>
      </c>
      <c r="N37" s="46">
        <v>4052</v>
      </c>
      <c r="O37" s="42">
        <f t="shared" si="1"/>
        <v>0.60602535768291266</v>
      </c>
      <c r="P37" s="27">
        <f t="shared" si="1"/>
        <v>0.5625433847008191</v>
      </c>
      <c r="Q37" s="29">
        <f t="shared" si="4"/>
        <v>8597</v>
      </c>
      <c r="R37" s="25">
        <f t="shared" si="5"/>
        <v>7203</v>
      </c>
    </row>
    <row r="38" spans="1:18" x14ac:dyDescent="0.15">
      <c r="A38" s="1"/>
      <c r="B38" s="21" t="s">
        <v>27</v>
      </c>
      <c r="C38" s="18">
        <v>72</v>
      </c>
      <c r="D38" s="19">
        <v>41</v>
      </c>
      <c r="E38" s="19">
        <v>82</v>
      </c>
      <c r="F38" s="46">
        <v>106</v>
      </c>
      <c r="G38" s="42">
        <f t="shared" si="6"/>
        <v>0.53246753246753242</v>
      </c>
      <c r="H38" s="27">
        <f t="shared" si="6"/>
        <v>0.72108843537414968</v>
      </c>
      <c r="I38" s="31">
        <f t="shared" si="2"/>
        <v>154</v>
      </c>
      <c r="J38" s="29">
        <f t="shared" si="3"/>
        <v>147</v>
      </c>
      <c r="K38" s="18">
        <v>996</v>
      </c>
      <c r="L38" s="19">
        <v>922</v>
      </c>
      <c r="M38" s="19">
        <v>903</v>
      </c>
      <c r="N38" s="46">
        <v>1037</v>
      </c>
      <c r="O38" s="42">
        <f t="shared" si="1"/>
        <v>0.4755134281200632</v>
      </c>
      <c r="P38" s="27">
        <f t="shared" si="1"/>
        <v>0.52935171005615111</v>
      </c>
      <c r="Q38" s="29">
        <f t="shared" si="4"/>
        <v>1899</v>
      </c>
      <c r="R38" s="25">
        <f t="shared" si="5"/>
        <v>1959</v>
      </c>
    </row>
    <row r="39" spans="1:18" x14ac:dyDescent="0.15">
      <c r="A39" s="1"/>
      <c r="B39" s="21" t="s">
        <v>28</v>
      </c>
      <c r="C39" s="18">
        <v>221</v>
      </c>
      <c r="D39" s="19">
        <v>399</v>
      </c>
      <c r="E39" s="19">
        <v>275</v>
      </c>
      <c r="F39" s="46">
        <v>201</v>
      </c>
      <c r="G39" s="42">
        <f t="shared" si="6"/>
        <v>0.55443548387096775</v>
      </c>
      <c r="H39" s="27">
        <f t="shared" si="6"/>
        <v>0.33500000000000002</v>
      </c>
      <c r="I39" s="31">
        <f t="shared" si="2"/>
        <v>496</v>
      </c>
      <c r="J39" s="29">
        <f t="shared" si="3"/>
        <v>600</v>
      </c>
      <c r="K39" s="18">
        <v>2797</v>
      </c>
      <c r="L39" s="19">
        <v>3751</v>
      </c>
      <c r="M39" s="19">
        <v>2599</v>
      </c>
      <c r="N39" s="46">
        <v>2774</v>
      </c>
      <c r="O39" s="42">
        <f t="shared" si="1"/>
        <v>0.48165307635285398</v>
      </c>
      <c r="P39" s="27">
        <f t="shared" si="1"/>
        <v>0.42513409961685822</v>
      </c>
      <c r="Q39" s="29">
        <f t="shared" si="4"/>
        <v>5396</v>
      </c>
      <c r="R39" s="25">
        <f t="shared" si="5"/>
        <v>6525</v>
      </c>
    </row>
    <row r="40" spans="1:18" x14ac:dyDescent="0.15">
      <c r="A40" s="1"/>
      <c r="B40" s="21" t="s">
        <v>29</v>
      </c>
      <c r="C40" s="18">
        <v>234</v>
      </c>
      <c r="D40" s="19">
        <v>238</v>
      </c>
      <c r="E40" s="19">
        <v>177</v>
      </c>
      <c r="F40" s="46">
        <v>477</v>
      </c>
      <c r="G40" s="42">
        <f t="shared" si="6"/>
        <v>0.43065693430656932</v>
      </c>
      <c r="H40" s="27">
        <f t="shared" si="6"/>
        <v>0.66713286713286712</v>
      </c>
      <c r="I40" s="31">
        <f t="shared" si="2"/>
        <v>411</v>
      </c>
      <c r="J40" s="29">
        <f t="shared" si="3"/>
        <v>715</v>
      </c>
      <c r="K40" s="18">
        <v>3340</v>
      </c>
      <c r="L40" s="19">
        <v>3137</v>
      </c>
      <c r="M40" s="19">
        <v>4224</v>
      </c>
      <c r="N40" s="46">
        <v>3443</v>
      </c>
      <c r="O40" s="42">
        <f t="shared" si="1"/>
        <v>0.55843469063987305</v>
      </c>
      <c r="P40" s="27">
        <f t="shared" si="1"/>
        <v>0.52325227963525833</v>
      </c>
      <c r="Q40" s="29">
        <f t="shared" si="4"/>
        <v>7564</v>
      </c>
      <c r="R40" s="25">
        <f t="shared" si="5"/>
        <v>6580</v>
      </c>
    </row>
    <row r="41" spans="1:18" x14ac:dyDescent="0.15">
      <c r="A41" s="1"/>
      <c r="B41" s="21" t="s">
        <v>30</v>
      </c>
      <c r="C41" s="18">
        <v>429</v>
      </c>
      <c r="D41" s="19">
        <v>468</v>
      </c>
      <c r="E41" s="19">
        <v>449</v>
      </c>
      <c r="F41" s="46">
        <v>739</v>
      </c>
      <c r="G41" s="42">
        <f t="shared" si="6"/>
        <v>0.5113895216400911</v>
      </c>
      <c r="H41" s="27">
        <f t="shared" si="6"/>
        <v>0.61226180613090309</v>
      </c>
      <c r="I41" s="31">
        <f t="shared" si="2"/>
        <v>878</v>
      </c>
      <c r="J41" s="29">
        <f t="shared" si="3"/>
        <v>1207</v>
      </c>
      <c r="K41" s="18">
        <v>4708</v>
      </c>
      <c r="L41" s="19">
        <v>4572</v>
      </c>
      <c r="M41" s="19">
        <v>6519</v>
      </c>
      <c r="N41" s="46">
        <v>6753</v>
      </c>
      <c r="O41" s="42">
        <f t="shared" si="1"/>
        <v>0.58065378106350762</v>
      </c>
      <c r="P41" s="27">
        <f t="shared" si="1"/>
        <v>0.59629139072847681</v>
      </c>
      <c r="Q41" s="29">
        <f t="shared" si="4"/>
        <v>11227</v>
      </c>
      <c r="R41" s="25">
        <f t="shared" si="5"/>
        <v>11325</v>
      </c>
    </row>
    <row r="42" spans="1:18" x14ac:dyDescent="0.15">
      <c r="A42" s="1"/>
      <c r="B42" s="21" t="s">
        <v>31</v>
      </c>
      <c r="C42" s="18">
        <v>0</v>
      </c>
      <c r="D42" s="19">
        <v>1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1</v>
      </c>
      <c r="K42" s="18">
        <v>1</v>
      </c>
      <c r="L42" s="19">
        <v>2</v>
      </c>
      <c r="M42" s="19">
        <v>1</v>
      </c>
      <c r="N42" s="46">
        <v>4</v>
      </c>
      <c r="O42" s="42">
        <f t="shared" si="1"/>
        <v>0.5</v>
      </c>
      <c r="P42" s="27">
        <f t="shared" si="1"/>
        <v>0.66666666666666663</v>
      </c>
      <c r="Q42" s="29">
        <f t="shared" si="4"/>
        <v>2</v>
      </c>
      <c r="R42" s="25">
        <f t="shared" si="5"/>
        <v>6</v>
      </c>
    </row>
    <row r="43" spans="1:18" x14ac:dyDescent="0.15">
      <c r="A43" s="1"/>
      <c r="B43" s="40" t="s">
        <v>46</v>
      </c>
      <c r="C43" s="18">
        <v>0</v>
      </c>
      <c r="D43" s="19">
        <v>0</v>
      </c>
      <c r="E43" s="19">
        <v>0</v>
      </c>
      <c r="F43" s="46">
        <v>0</v>
      </c>
      <c r="G43" s="42" t="str">
        <f t="shared" si="6"/>
        <v/>
      </c>
      <c r="H43" s="27" t="str">
        <f t="shared" si="6"/>
        <v/>
      </c>
      <c r="I43" s="31">
        <f t="shared" si="2"/>
        <v>0</v>
      </c>
      <c r="J43" s="29">
        <f t="shared" si="3"/>
        <v>0</v>
      </c>
      <c r="K43" s="18">
        <v>0</v>
      </c>
      <c r="L43" s="19">
        <v>2</v>
      </c>
      <c r="M43" s="19">
        <v>0</v>
      </c>
      <c r="N43" s="46">
        <v>18</v>
      </c>
      <c r="O43" s="42" t="str">
        <f t="shared" si="1"/>
        <v/>
      </c>
      <c r="P43" s="27">
        <f t="shared" si="1"/>
        <v>0.9</v>
      </c>
      <c r="Q43" s="29">
        <f t="shared" si="4"/>
        <v>0</v>
      </c>
      <c r="R43" s="25">
        <f t="shared" si="5"/>
        <v>20</v>
      </c>
    </row>
    <row r="44" spans="1:18" x14ac:dyDescent="0.15">
      <c r="A44" s="1"/>
      <c r="B44" s="21" t="s">
        <v>32</v>
      </c>
      <c r="C44" s="18">
        <v>184</v>
      </c>
      <c r="D44" s="19">
        <v>124</v>
      </c>
      <c r="E44" s="19">
        <v>88</v>
      </c>
      <c r="F44" s="46">
        <v>119</v>
      </c>
      <c r="G44" s="42">
        <f t="shared" si="6"/>
        <v>0.3235294117647059</v>
      </c>
      <c r="H44" s="27">
        <f t="shared" si="6"/>
        <v>0.48971193415637859</v>
      </c>
      <c r="I44" s="31">
        <f t="shared" si="2"/>
        <v>272</v>
      </c>
      <c r="J44" s="29">
        <f t="shared" si="3"/>
        <v>243</v>
      </c>
      <c r="K44" s="18">
        <v>1265</v>
      </c>
      <c r="L44" s="19">
        <v>551</v>
      </c>
      <c r="M44" s="19">
        <v>1058</v>
      </c>
      <c r="N44" s="46">
        <v>528</v>
      </c>
      <c r="O44" s="42">
        <f t="shared" si="1"/>
        <v>0.45544554455445546</v>
      </c>
      <c r="P44" s="27">
        <f t="shared" si="1"/>
        <v>0.48934198331788692</v>
      </c>
      <c r="Q44" s="29">
        <f t="shared" si="4"/>
        <v>2323</v>
      </c>
      <c r="R44" s="25">
        <f t="shared" si="5"/>
        <v>1079</v>
      </c>
    </row>
    <row r="45" spans="1:18" x14ac:dyDescent="0.15">
      <c r="A45" s="1"/>
      <c r="B45" s="21" t="s">
        <v>33</v>
      </c>
      <c r="C45" s="18">
        <v>112</v>
      </c>
      <c r="D45" s="19">
        <v>110</v>
      </c>
      <c r="E45" s="19">
        <v>80</v>
      </c>
      <c r="F45" s="46">
        <v>184</v>
      </c>
      <c r="G45" s="42">
        <f t="shared" si="6"/>
        <v>0.41666666666666669</v>
      </c>
      <c r="H45" s="27">
        <f t="shared" si="6"/>
        <v>0.62585034013605445</v>
      </c>
      <c r="I45" s="31">
        <f t="shared" si="2"/>
        <v>192</v>
      </c>
      <c r="J45" s="29">
        <f t="shared" si="3"/>
        <v>294</v>
      </c>
      <c r="K45" s="18">
        <v>722</v>
      </c>
      <c r="L45" s="19">
        <v>607</v>
      </c>
      <c r="M45" s="19">
        <v>865</v>
      </c>
      <c r="N45" s="46">
        <v>916</v>
      </c>
      <c r="O45" s="42">
        <f t="shared" si="1"/>
        <v>0.54505356017643347</v>
      </c>
      <c r="P45" s="27">
        <f t="shared" si="1"/>
        <v>0.60144451739986871</v>
      </c>
      <c r="Q45" s="29">
        <f t="shared" si="4"/>
        <v>1587</v>
      </c>
      <c r="R45" s="25">
        <f t="shared" si="5"/>
        <v>1523</v>
      </c>
    </row>
    <row r="46" spans="1:18" x14ac:dyDescent="0.15">
      <c r="A46" s="1"/>
      <c r="B46" s="21" t="s">
        <v>48</v>
      </c>
      <c r="C46" s="18">
        <v>20</v>
      </c>
      <c r="D46" s="19">
        <v>13</v>
      </c>
      <c r="E46" s="19">
        <v>16</v>
      </c>
      <c r="F46" s="46">
        <v>42</v>
      </c>
      <c r="G46" s="42">
        <f t="shared" ref="G46:H49" si="7">IF(E46=0,"",SUM(E46/I46))</f>
        <v>0.44444444444444442</v>
      </c>
      <c r="H46" s="27">
        <f t="shared" si="7"/>
        <v>0.76363636363636367</v>
      </c>
      <c r="I46" s="31">
        <f t="shared" ref="I46:J51" si="8">SUM(C46,E46)</f>
        <v>36</v>
      </c>
      <c r="J46" s="29">
        <f t="shared" si="8"/>
        <v>55</v>
      </c>
      <c r="K46" s="18">
        <v>2306</v>
      </c>
      <c r="L46" s="19">
        <v>1064</v>
      </c>
      <c r="M46" s="19">
        <v>3061</v>
      </c>
      <c r="N46" s="46">
        <v>2678</v>
      </c>
      <c r="O46" s="42">
        <f t="shared" ref="O46:P50" si="9">IF(M46=0,"",SUM(M46/Q46))</f>
        <v>0.57033724613378056</v>
      </c>
      <c r="P46" s="27">
        <f t="shared" si="9"/>
        <v>0.71566007482629612</v>
      </c>
      <c r="Q46" s="29">
        <f t="shared" ref="Q46:R51" si="10">SUM(K46,M46)</f>
        <v>5367</v>
      </c>
      <c r="R46" s="25">
        <f t="shared" si="10"/>
        <v>3742</v>
      </c>
    </row>
    <row r="47" spans="1:18" x14ac:dyDescent="0.15">
      <c r="A47" s="1"/>
      <c r="B47" s="21" t="s">
        <v>34</v>
      </c>
      <c r="C47" s="18">
        <v>651</v>
      </c>
      <c r="D47" s="19">
        <v>1435</v>
      </c>
      <c r="E47" s="19">
        <v>825</v>
      </c>
      <c r="F47" s="46">
        <v>1258</v>
      </c>
      <c r="G47" s="42">
        <f t="shared" si="7"/>
        <v>0.55894308943089432</v>
      </c>
      <c r="H47" s="27">
        <f t="shared" si="7"/>
        <v>0.46713702190865208</v>
      </c>
      <c r="I47" s="31">
        <f t="shared" si="8"/>
        <v>1476</v>
      </c>
      <c r="J47" s="29">
        <f t="shared" si="8"/>
        <v>2693</v>
      </c>
      <c r="K47" s="18">
        <v>9688</v>
      </c>
      <c r="L47" s="19">
        <v>7651</v>
      </c>
      <c r="M47" s="19">
        <v>11204</v>
      </c>
      <c r="N47" s="46">
        <v>9774</v>
      </c>
      <c r="O47" s="42">
        <f t="shared" si="9"/>
        <v>0.53628183036569022</v>
      </c>
      <c r="P47" s="27">
        <f t="shared" si="9"/>
        <v>0.56091822094691535</v>
      </c>
      <c r="Q47" s="29">
        <f t="shared" si="10"/>
        <v>20892</v>
      </c>
      <c r="R47" s="25">
        <f t="shared" si="10"/>
        <v>17425</v>
      </c>
    </row>
    <row r="48" spans="1:18" x14ac:dyDescent="0.15">
      <c r="A48" s="1"/>
      <c r="B48" s="21" t="s">
        <v>35</v>
      </c>
      <c r="C48" s="18">
        <v>817</v>
      </c>
      <c r="D48" s="19">
        <v>1420</v>
      </c>
      <c r="E48" s="19">
        <v>1402</v>
      </c>
      <c r="F48" s="46">
        <v>3095</v>
      </c>
      <c r="G48" s="42">
        <f t="shared" si="7"/>
        <v>0.63181613339342046</v>
      </c>
      <c r="H48" s="27">
        <f t="shared" si="7"/>
        <v>0.68549280177187155</v>
      </c>
      <c r="I48" s="31">
        <f t="shared" si="8"/>
        <v>2219</v>
      </c>
      <c r="J48" s="29">
        <f t="shared" si="8"/>
        <v>4515</v>
      </c>
      <c r="K48" s="18">
        <v>13253</v>
      </c>
      <c r="L48" s="19">
        <v>11133</v>
      </c>
      <c r="M48" s="19">
        <v>18866</v>
      </c>
      <c r="N48" s="46">
        <v>21347</v>
      </c>
      <c r="O48" s="42">
        <f t="shared" si="9"/>
        <v>0.58737818736573366</v>
      </c>
      <c r="P48" s="27">
        <f t="shared" si="9"/>
        <v>0.6572352216748768</v>
      </c>
      <c r="Q48" s="29">
        <f t="shared" si="10"/>
        <v>32119</v>
      </c>
      <c r="R48" s="25">
        <f t="shared" si="10"/>
        <v>32480</v>
      </c>
    </row>
    <row r="49" spans="1:18" x14ac:dyDescent="0.15">
      <c r="A49" s="1"/>
      <c r="B49" s="21" t="s">
        <v>36</v>
      </c>
      <c r="C49" s="18">
        <v>935</v>
      </c>
      <c r="D49" s="19">
        <v>938</v>
      </c>
      <c r="E49" s="19">
        <v>2139</v>
      </c>
      <c r="F49" s="46">
        <v>4201</v>
      </c>
      <c r="G49" s="42">
        <f t="shared" si="7"/>
        <v>0.69583604424202994</v>
      </c>
      <c r="H49" s="27">
        <f t="shared" si="7"/>
        <v>0.81747421677369136</v>
      </c>
      <c r="I49" s="31">
        <f t="shared" si="8"/>
        <v>3074</v>
      </c>
      <c r="J49" s="29">
        <f t="shared" si="8"/>
        <v>5139</v>
      </c>
      <c r="K49" s="18">
        <v>8527</v>
      </c>
      <c r="L49" s="19">
        <v>8138</v>
      </c>
      <c r="M49" s="19">
        <v>31904</v>
      </c>
      <c r="N49" s="46">
        <v>33725</v>
      </c>
      <c r="O49" s="42">
        <f t="shared" si="9"/>
        <v>0.7890974747099998</v>
      </c>
      <c r="P49" s="27">
        <f t="shared" si="9"/>
        <v>0.80560399398036453</v>
      </c>
      <c r="Q49" s="29">
        <f t="shared" si="10"/>
        <v>40431</v>
      </c>
      <c r="R49" s="25">
        <f t="shared" si="10"/>
        <v>41863</v>
      </c>
    </row>
    <row r="50" spans="1:18" s="3" customFormat="1" ht="14" thickBot="1" x14ac:dyDescent="0.2">
      <c r="B50" s="23" t="s">
        <v>37</v>
      </c>
      <c r="C50" s="47">
        <v>128</v>
      </c>
      <c r="D50" s="48">
        <v>123</v>
      </c>
      <c r="E50" s="48">
        <v>448</v>
      </c>
      <c r="F50" s="49">
        <v>220</v>
      </c>
      <c r="G50" s="43">
        <f t="shared" ref="G50" si="11">IF(E50=0,"",SUM(E50/I50))</f>
        <v>0.77777777777777779</v>
      </c>
      <c r="H50" s="32">
        <f t="shared" ref="H50" si="12">IF(F50=0,"",SUM(F50/J50))</f>
        <v>0.64139941690962099</v>
      </c>
      <c r="I50" s="33">
        <f t="shared" si="8"/>
        <v>576</v>
      </c>
      <c r="J50" s="34">
        <f t="shared" si="8"/>
        <v>343</v>
      </c>
      <c r="K50" s="47">
        <v>740</v>
      </c>
      <c r="L50" s="48">
        <v>673</v>
      </c>
      <c r="M50" s="48">
        <v>2710</v>
      </c>
      <c r="N50" s="49">
        <v>1261</v>
      </c>
      <c r="O50" s="43">
        <f t="shared" si="9"/>
        <v>0.78550724637681157</v>
      </c>
      <c r="P50" s="32">
        <f t="shared" si="9"/>
        <v>0.65201654601861425</v>
      </c>
      <c r="Q50" s="34">
        <f t="shared" si="10"/>
        <v>3450</v>
      </c>
      <c r="R50" s="35">
        <f t="shared" si="10"/>
        <v>1934</v>
      </c>
    </row>
    <row r="51" spans="1:18" ht="14" thickBot="1" x14ac:dyDescent="0.2">
      <c r="B51" s="3"/>
      <c r="C51" s="13">
        <f>SUM(C9:C50)</f>
        <v>9444</v>
      </c>
      <c r="D51" s="13">
        <f>SUM(D9:D50)</f>
        <v>10292</v>
      </c>
      <c r="E51" s="13">
        <f>SUM(E9:E50)</f>
        <v>10518</v>
      </c>
      <c r="F51" s="50">
        <f>SUM(F9:F50)</f>
        <v>17855</v>
      </c>
      <c r="G51" s="36">
        <f>E51/I51</f>
        <v>0.52690111211301471</v>
      </c>
      <c r="H51" s="36">
        <f t="shared" ref="H51" si="13">F51/J51</f>
        <v>0.63434824315202332</v>
      </c>
      <c r="I51" s="37">
        <f t="shared" si="8"/>
        <v>19962</v>
      </c>
      <c r="J51" s="38">
        <f t="shared" si="8"/>
        <v>28147</v>
      </c>
      <c r="K51" s="13">
        <f>SUM(K9:K50)</f>
        <v>104133</v>
      </c>
      <c r="L51" s="13">
        <f>SUM(L9:L50)</f>
        <v>86646</v>
      </c>
      <c r="M51" s="13">
        <f>SUM(M9:M50)</f>
        <v>148212</v>
      </c>
      <c r="N51" s="50">
        <f>SUM(N9:N50)</f>
        <v>144145</v>
      </c>
      <c r="O51" s="36">
        <f>M51/Q51</f>
        <v>0.58733876240860727</v>
      </c>
      <c r="P51" s="36">
        <f t="shared" ref="P51" si="14">N51/R51</f>
        <v>0.62456941561846002</v>
      </c>
      <c r="Q51" s="38">
        <f t="shared" si="10"/>
        <v>252345</v>
      </c>
      <c r="R51" s="38">
        <f t="shared" si="10"/>
        <v>230791</v>
      </c>
    </row>
    <row r="52" spans="1:18" ht="14" x14ac:dyDescent="0.15">
      <c r="C52" s="8"/>
      <c r="D52" s="8"/>
      <c r="E52" s="8"/>
      <c r="F52" s="8"/>
      <c r="H52" s="9"/>
      <c r="I52" s="9"/>
      <c r="J52" s="9"/>
      <c r="K52" s="10"/>
      <c r="L52" s="10"/>
      <c r="M52" s="10"/>
      <c r="N52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K10-2110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2021-10-31T22:10:15Z</dcterms:modified>
</cp:coreProperties>
</file>