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912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september/WEBBEN/"/>
    </mc:Choice>
  </mc:AlternateContent>
  <xr:revisionPtr revIDLastSave="0" documentId="8_{923A256D-C0FB-D94D-90A0-ADB88B929814}" xr6:coauthVersionLast="47" xr6:coauthVersionMax="47" xr10:uidLastSave="{00000000-0000-0000-0000-000000000000}"/>
  <bookViews>
    <workbookView xWindow="28800" yWindow="0" windowWidth="38400" windowHeight="21600" xr2:uid="{00000000-000D-0000-FFFF-FFFF00000000}"/>
  </bookViews>
  <sheets>
    <sheet name="K10-2109 inkl bilföretag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1" i="3" l="1"/>
  <c r="M51" i="3"/>
  <c r="L51" i="3"/>
  <c r="K51" i="3"/>
  <c r="F51" i="3"/>
  <c r="E51" i="3"/>
  <c r="D51" i="3"/>
  <c r="J51" i="3" s="1"/>
  <c r="H51" i="3" s="1"/>
  <c r="C51" i="3"/>
  <c r="I48" i="3"/>
  <c r="G48" i="3" s="1"/>
  <c r="J48" i="3"/>
  <c r="H48" i="3" s="1"/>
  <c r="Q48" i="3"/>
  <c r="O48" i="3" s="1"/>
  <c r="R48" i="3"/>
  <c r="P48" i="3" s="1"/>
  <c r="I49" i="3"/>
  <c r="G49" i="3" s="1"/>
  <c r="J49" i="3"/>
  <c r="H49" i="3" s="1"/>
  <c r="Q49" i="3"/>
  <c r="O49" i="3" s="1"/>
  <c r="R49" i="3"/>
  <c r="P49" i="3" s="1"/>
  <c r="I50" i="3"/>
  <c r="G50" i="3" s="1"/>
  <c r="J50" i="3"/>
  <c r="H50" i="3" s="1"/>
  <c r="Q50" i="3"/>
  <c r="O50" i="3" s="1"/>
  <c r="R50" i="3"/>
  <c r="P50" i="3" s="1"/>
  <c r="Q51" i="3"/>
  <c r="O51" i="3" s="1"/>
  <c r="R51" i="3"/>
  <c r="P51" i="3" s="1"/>
  <c r="I51" i="3" l="1"/>
  <c r="G51" i="3" s="1"/>
  <c r="H14" i="3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R47" i="3" l="1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R9" i="3"/>
  <c r="P9" i="3" s="1"/>
  <c r="Q9" i="3"/>
  <c r="O9" i="3" s="1"/>
</calcChain>
</file>

<file path=xl/sharedStrings.xml><?xml version="1.0" encoding="utf-8"?>
<sst xmlns="http://schemas.openxmlformats.org/spreadsheetml/2006/main" count="57" uniqueCount="53">
  <si>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</si>
  <si>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</si>
  <si>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</si>
  <si>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</si>
  <si>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</si>
  <si>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</si>
  <si>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</si>
  <si>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</si>
  <si>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</si>
  <si>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</si>
  <si>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</si>
  <si>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</si>
  <si>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</si>
  <si>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</si>
  <si>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</si>
  <si>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</si>
  <si>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</si>
  <si>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</si>
  <si>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</si>
  <si>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</si>
  <si>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</si>
  <si>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</si>
  <si>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</si>
  <si>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</si>
  <si>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</si>
  <si>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</si>
  <si>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</si>
  <si>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</si>
  <si>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</si>
  <si>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</si>
  <si>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</si>
  <si>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</si>
  <si>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</si>
  <si>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</si>
  <si>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</si>
  <si>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</si>
  <si>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</si>
  <si>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</si>
  <si>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</si>
  <si>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</si>
  <si>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</si>
  <si>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</si>
  <si>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</si>
  <si>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</si>
  <si>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</si>
  <si>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</si>
  <si>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</si>
  <si>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Peugeot</t>
  </si>
  <si>
    <t>Tesla</t>
  </si>
  <si>
    <t>MG</t>
  </si>
  <si>
    <t>2021.10.01</t>
  </si>
  <si>
    <t>januari-september</t>
  </si>
  <si>
    <t>september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</si>
</sst>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164" fontId="5" fillId="0" borderId="30" xfId="0" applyNumberFormat="1" applyFont="1" applyBorder="1"/>
    <xf numFmtId="0" fontId="3" fillId="0" borderId="31" xfId="0" applyFont="1" applyBorder="1"/>
    <xf numFmtId="0" fontId="3" fillId="0" borderId="32" xfId="0" applyFont="1" applyBorder="1"/>
    <xf numFmtId="0" fontId="3" fillId="0" borderId="33" xfId="0" applyFont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49" fontId="0" fillId="0" borderId="6" xfId="0" applyNumberFormat="1" applyFill="1" applyBorder="1"/>
    <xf numFmtId="164" fontId="5" fillId="0" borderId="34" xfId="0" applyNumberFormat="1" applyFont="1" applyBorder="1"/>
    <xf numFmtId="164" fontId="5" fillId="0" borderId="35" xfId="0" applyNumberFormat="1" applyFont="1" applyBorder="1"/>
    <xf numFmtId="164" fontId="5" fillId="0" borderId="36" xfId="0" applyNumberFormat="1" applyFont="1" applyBorder="1"/>
    <xf numFmtId="0" fontId="0" fillId="0" borderId="37" xfId="0" applyBorder="1"/>
    <xf numFmtId="0" fontId="5" fillId="0" borderId="38" xfId="0" applyFont="1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3" fillId="0" borderId="14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52"/>
  <sheetViews>
    <sheetView tabSelected="1" zoomScaleNormal="100" workbookViewId="0">
      <selection activeCell="B2" sqref="B2"/>
    </sheetView>
  </sheetViews>
  <sheetFormatPr baseColWidth="10" defaultColWidth="8.83203125" defaultRowHeight="13" x14ac:dyDescent="0.15"/>
  <cols>
    <col min="1" max="1" width="4.5" customWidth="1"/>
    <col min="2" max="2" width="12.6640625" bestFit="1" customWidth="1"/>
    <col min="3" max="3" width="11" bestFit="1" customWidth="1"/>
    <col min="7" max="7" width="7.5" bestFit="1" customWidth="1"/>
    <col min="8" max="8" width="7.83203125" customWidth="1"/>
    <col min="9" max="10" width="8" bestFit="1" customWidth="1"/>
    <col min="15" max="15" width="8.1640625" customWidth="1"/>
    <col min="16" max="16" width="8.6640625" customWidth="1"/>
    <col min="17" max="18" width="10.5" bestFit="1" customWidth="1"/>
  </cols>
  <sheetData>
    <row r="2" spans="1:18" x14ac:dyDescent="0.15">
      <c r="B2" s="1" t="s">
        <v>0</v>
      </c>
    </row>
    <row r="3" spans="1:18" x14ac:dyDescent="0.15">
      <c r="B3" s="1" t="s">
        <v>42</v>
      </c>
    </row>
    <row r="4" spans="1:18" ht="14" thickBot="1" x14ac:dyDescent="0.2">
      <c r="B4" s="1" t="s">
        <v>40</v>
      </c>
      <c r="N4" s="14" t="s">
        <v>50</v>
      </c>
    </row>
    <row r="5" spans="1:18" x14ac:dyDescent="0.15">
      <c r="C5" s="55" t="s">
        <v>52</v>
      </c>
      <c r="D5" s="56"/>
      <c r="E5" s="56"/>
      <c r="F5" s="56"/>
      <c r="G5" s="56"/>
      <c r="H5" s="56"/>
      <c r="I5" s="56"/>
      <c r="J5" s="57"/>
      <c r="K5" s="55" t="s">
        <v>51</v>
      </c>
      <c r="L5" s="56"/>
      <c r="M5" s="56"/>
      <c r="N5" s="56"/>
      <c r="O5" s="56"/>
      <c r="P5" s="56"/>
      <c r="Q5" s="58"/>
      <c r="R5" s="59"/>
    </row>
    <row r="6" spans="1:18" x14ac:dyDescent="0.15">
      <c r="C6" s="60" t="s">
        <v>38</v>
      </c>
      <c r="D6" s="51"/>
      <c r="E6" s="51" t="s">
        <v>39</v>
      </c>
      <c r="F6" s="51"/>
      <c r="G6" s="51" t="s">
        <v>43</v>
      </c>
      <c r="H6" s="53"/>
      <c r="I6" s="53" t="s">
        <v>41</v>
      </c>
      <c r="J6" s="54"/>
      <c r="K6" s="60" t="s">
        <v>38</v>
      </c>
      <c r="L6" s="51"/>
      <c r="M6" s="51" t="s">
        <v>39</v>
      </c>
      <c r="N6" s="51"/>
      <c r="O6" s="51" t="s">
        <v>43</v>
      </c>
      <c r="P6" s="53"/>
      <c r="Q6" s="51" t="s">
        <v>41</v>
      </c>
      <c r="R6" s="52"/>
    </row>
    <row r="7" spans="1:18" x14ac:dyDescent="0.15">
      <c r="A7" s="1"/>
      <c r="B7" s="5" t="s">
        <v>1</v>
      </c>
      <c r="C7" s="6">
        <v>2021</v>
      </c>
      <c r="D7" s="2">
        <v>2020</v>
      </c>
      <c r="E7" s="6">
        <v>2021</v>
      </c>
      <c r="F7" s="2">
        <v>2020</v>
      </c>
      <c r="G7" s="6">
        <v>2021</v>
      </c>
      <c r="H7" s="2">
        <v>2020</v>
      </c>
      <c r="I7" s="6">
        <v>2021</v>
      </c>
      <c r="J7" s="2">
        <v>2020</v>
      </c>
      <c r="K7" s="6">
        <v>2021</v>
      </c>
      <c r="L7" s="2">
        <v>2020</v>
      </c>
      <c r="M7" s="6">
        <v>2021</v>
      </c>
      <c r="N7" s="2">
        <v>2020</v>
      </c>
      <c r="O7" s="6">
        <v>2021</v>
      </c>
      <c r="P7" s="2">
        <v>2020</v>
      </c>
      <c r="Q7" s="6">
        <v>2021</v>
      </c>
      <c r="R7" s="15">
        <v>2020</v>
      </c>
    </row>
    <row r="8" spans="1:18" ht="14" thickBot="1" x14ac:dyDescent="0.2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15">
      <c r="A9" s="1"/>
      <c r="B9" s="20" t="s">
        <v>2</v>
      </c>
      <c r="C9" s="16">
        <v>3</v>
      </c>
      <c r="D9" s="17">
        <v>4</v>
      </c>
      <c r="E9" s="17">
        <v>9</v>
      </c>
      <c r="F9" s="44">
        <v>13</v>
      </c>
      <c r="G9" s="41">
        <f t="shared" ref="G9:H25" si="0">IF(E9=0,"",SUM(E9/I9))</f>
        <v>0.75</v>
      </c>
      <c r="H9" s="26">
        <f t="shared" si="0"/>
        <v>0.76470588235294112</v>
      </c>
      <c r="I9" s="30">
        <f>SUM(C9,E9)</f>
        <v>12</v>
      </c>
      <c r="J9" s="28">
        <f>SUM(D9,F9)</f>
        <v>17</v>
      </c>
      <c r="K9" s="16">
        <v>36</v>
      </c>
      <c r="L9" s="17">
        <v>26</v>
      </c>
      <c r="M9" s="17">
        <v>124</v>
      </c>
      <c r="N9" s="44">
        <v>127</v>
      </c>
      <c r="O9" s="41">
        <f t="shared" ref="O9:P45" si="1">IF(M9=0,"",SUM(M9/Q9))</f>
        <v>0.77500000000000002</v>
      </c>
      <c r="P9" s="26">
        <f t="shared" si="1"/>
        <v>0.83006535947712423</v>
      </c>
      <c r="Q9" s="28">
        <f>SUM(K9,M9)</f>
        <v>160</v>
      </c>
      <c r="R9" s="24">
        <f>SUM(L9,N9)</f>
        <v>153</v>
      </c>
    </row>
    <row r="10" spans="1:18" x14ac:dyDescent="0.15">
      <c r="A10" s="1"/>
      <c r="B10" s="21" t="s">
        <v>3</v>
      </c>
      <c r="C10" s="18">
        <v>365</v>
      </c>
      <c r="D10" s="39">
        <v>637</v>
      </c>
      <c r="E10" s="39">
        <v>620</v>
      </c>
      <c r="F10" s="45">
        <v>1072</v>
      </c>
      <c r="G10" s="42">
        <f t="shared" si="0"/>
        <v>0.62944162436548223</v>
      </c>
      <c r="H10" s="27">
        <f t="shared" si="0"/>
        <v>0.62726740784084256</v>
      </c>
      <c r="I10" s="31">
        <f t="shared" ref="I10:I45" si="2">SUM(C10,E10)</f>
        <v>985</v>
      </c>
      <c r="J10" s="29">
        <f t="shared" ref="J10:J45" si="3">SUM(D10,F10)</f>
        <v>1709</v>
      </c>
      <c r="K10" s="18">
        <v>5240</v>
      </c>
      <c r="L10" s="39">
        <v>5414</v>
      </c>
      <c r="M10" s="39">
        <v>7592</v>
      </c>
      <c r="N10" s="45">
        <v>7836</v>
      </c>
      <c r="O10" s="42">
        <f t="shared" si="1"/>
        <v>0.59164588528678308</v>
      </c>
      <c r="P10" s="27">
        <f t="shared" si="1"/>
        <v>0.59139622641509437</v>
      </c>
      <c r="Q10" s="29">
        <f t="shared" ref="Q10:Q45" si="4">SUM(K10,M10)</f>
        <v>12832</v>
      </c>
      <c r="R10" s="25">
        <f t="shared" ref="R10:R45" si="5">SUM(L10,N10)</f>
        <v>13250</v>
      </c>
    </row>
    <row r="11" spans="1:18" x14ac:dyDescent="0.15">
      <c r="A11" s="1"/>
      <c r="B11" s="21" t="s">
        <v>4</v>
      </c>
      <c r="C11" s="18">
        <v>356</v>
      </c>
      <c r="D11" s="39">
        <v>270</v>
      </c>
      <c r="E11" s="39">
        <v>618</v>
      </c>
      <c r="F11" s="45">
        <v>1122</v>
      </c>
      <c r="G11" s="42">
        <f t="shared" si="0"/>
        <v>0.6344969199178645</v>
      </c>
      <c r="H11" s="27">
        <f t="shared" si="0"/>
        <v>0.80603448275862066</v>
      </c>
      <c r="I11" s="31">
        <f t="shared" si="2"/>
        <v>974</v>
      </c>
      <c r="J11" s="29">
        <f t="shared" si="3"/>
        <v>1392</v>
      </c>
      <c r="K11" s="18">
        <v>2887</v>
      </c>
      <c r="L11" s="39">
        <v>2245</v>
      </c>
      <c r="M11" s="39">
        <v>9833</v>
      </c>
      <c r="N11" s="45">
        <v>9374</v>
      </c>
      <c r="O11" s="42">
        <f t="shared" si="1"/>
        <v>0.77303459119496853</v>
      </c>
      <c r="P11" s="27">
        <f t="shared" si="1"/>
        <v>0.80678199500817627</v>
      </c>
      <c r="Q11" s="29">
        <f t="shared" si="4"/>
        <v>12720</v>
      </c>
      <c r="R11" s="25">
        <f t="shared" si="5"/>
        <v>11619</v>
      </c>
    </row>
    <row r="12" spans="1:18" x14ac:dyDescent="0.15">
      <c r="A12" s="1"/>
      <c r="B12" s="22" t="s">
        <v>45</v>
      </c>
      <c r="C12" s="18">
        <v>1</v>
      </c>
      <c r="D12" s="39">
        <v>0</v>
      </c>
      <c r="E12" s="39">
        <v>2</v>
      </c>
      <c r="F12" s="45">
        <v>0</v>
      </c>
      <c r="G12" s="42">
        <f t="shared" si="0"/>
        <v>0.66666666666666663</v>
      </c>
      <c r="H12" s="27" t="str">
        <f t="shared" si="0"/>
        <v/>
      </c>
      <c r="I12" s="31">
        <f t="shared" si="2"/>
        <v>3</v>
      </c>
      <c r="J12" s="29">
        <f t="shared" si="3"/>
        <v>0</v>
      </c>
      <c r="K12" s="18">
        <v>1</v>
      </c>
      <c r="L12" s="39">
        <v>0</v>
      </c>
      <c r="M12" s="39">
        <v>7</v>
      </c>
      <c r="N12" s="45">
        <v>0</v>
      </c>
      <c r="O12" s="42">
        <f t="shared" si="1"/>
        <v>0.875</v>
      </c>
      <c r="P12" s="27" t="str">
        <f t="shared" si="1"/>
        <v/>
      </c>
      <c r="Q12" s="29">
        <f t="shared" si="4"/>
        <v>8</v>
      </c>
      <c r="R12" s="25">
        <f t="shared" si="5"/>
        <v>0</v>
      </c>
    </row>
    <row r="13" spans="1:18" x14ac:dyDescent="0.15">
      <c r="A13" s="1"/>
      <c r="B13" s="21" t="s">
        <v>5</v>
      </c>
      <c r="C13" s="18">
        <v>0</v>
      </c>
      <c r="D13" s="39">
        <v>0</v>
      </c>
      <c r="E13" s="39">
        <v>3</v>
      </c>
      <c r="F13" s="45">
        <v>0</v>
      </c>
      <c r="G13" s="42">
        <f t="shared" si="0"/>
        <v>1</v>
      </c>
      <c r="H13" s="27" t="str">
        <f t="shared" si="0"/>
        <v/>
      </c>
      <c r="I13" s="31">
        <f t="shared" si="2"/>
        <v>3</v>
      </c>
      <c r="J13" s="29">
        <f t="shared" si="3"/>
        <v>0</v>
      </c>
      <c r="K13" s="18">
        <v>5</v>
      </c>
      <c r="L13" s="39">
        <v>3</v>
      </c>
      <c r="M13" s="39">
        <v>25</v>
      </c>
      <c r="N13" s="45">
        <v>1</v>
      </c>
      <c r="O13" s="42">
        <f t="shared" si="1"/>
        <v>0.83333333333333337</v>
      </c>
      <c r="P13" s="27">
        <f t="shared" si="1"/>
        <v>0.25</v>
      </c>
      <c r="Q13" s="29">
        <f t="shared" si="4"/>
        <v>30</v>
      </c>
      <c r="R13" s="25">
        <f t="shared" si="5"/>
        <v>4</v>
      </c>
    </row>
    <row r="14" spans="1:18" x14ac:dyDescent="0.15">
      <c r="A14" s="1"/>
      <c r="B14" s="21" t="s">
        <v>6</v>
      </c>
      <c r="C14" s="18">
        <v>0</v>
      </c>
      <c r="D14" s="39">
        <v>0</v>
      </c>
      <c r="E14" s="39">
        <v>0</v>
      </c>
      <c r="F14" s="45">
        <v>0</v>
      </c>
      <c r="G14" s="42" t="str">
        <f t="shared" si="0"/>
        <v/>
      </c>
      <c r="H14" s="27" t="str">
        <f t="shared" si="0"/>
        <v/>
      </c>
      <c r="I14" s="31">
        <f t="shared" si="2"/>
        <v>0</v>
      </c>
      <c r="J14" s="29">
        <f t="shared" si="3"/>
        <v>0</v>
      </c>
      <c r="K14" s="18">
        <v>0</v>
      </c>
      <c r="L14" s="39">
        <v>0</v>
      </c>
      <c r="M14" s="39">
        <v>0</v>
      </c>
      <c r="N14" s="45">
        <v>0</v>
      </c>
      <c r="O14" s="42" t="str">
        <f t="shared" si="1"/>
        <v/>
      </c>
      <c r="P14" s="27" t="str">
        <f t="shared" si="1"/>
        <v/>
      </c>
      <c r="Q14" s="29">
        <f t="shared" si="4"/>
        <v>0</v>
      </c>
      <c r="R14" s="25">
        <f t="shared" si="5"/>
        <v>0</v>
      </c>
    </row>
    <row r="15" spans="1:18" x14ac:dyDescent="0.15">
      <c r="A15" s="1"/>
      <c r="B15" s="21" t="s">
        <v>7</v>
      </c>
      <c r="C15" s="18">
        <v>158</v>
      </c>
      <c r="D15" s="39">
        <v>155</v>
      </c>
      <c r="E15" s="39">
        <v>149</v>
      </c>
      <c r="F15" s="45">
        <v>219</v>
      </c>
      <c r="G15" s="42">
        <f t="shared" si="0"/>
        <v>0.48534201954397393</v>
      </c>
      <c r="H15" s="27">
        <f t="shared" si="0"/>
        <v>0.58556149732620322</v>
      </c>
      <c r="I15" s="31">
        <f t="shared" si="2"/>
        <v>307</v>
      </c>
      <c r="J15" s="29">
        <f t="shared" si="3"/>
        <v>374</v>
      </c>
      <c r="K15" s="18">
        <v>1474</v>
      </c>
      <c r="L15" s="39">
        <v>843</v>
      </c>
      <c r="M15" s="39">
        <v>1887</v>
      </c>
      <c r="N15" s="45">
        <v>1346</v>
      </c>
      <c r="O15" s="42">
        <f t="shared" si="1"/>
        <v>0.56144004760487953</v>
      </c>
      <c r="P15" s="27">
        <f t="shared" si="1"/>
        <v>0.6148926450433988</v>
      </c>
      <c r="Q15" s="29">
        <f t="shared" si="4"/>
        <v>3361</v>
      </c>
      <c r="R15" s="25">
        <f t="shared" si="5"/>
        <v>2189</v>
      </c>
    </row>
    <row r="16" spans="1:18" x14ac:dyDescent="0.15">
      <c r="A16" s="1"/>
      <c r="B16" s="21" t="s">
        <v>8</v>
      </c>
      <c r="C16" s="18">
        <v>107</v>
      </c>
      <c r="D16" s="19">
        <v>119</v>
      </c>
      <c r="E16" s="19">
        <v>61</v>
      </c>
      <c r="F16" s="46">
        <v>63</v>
      </c>
      <c r="G16" s="42">
        <f t="shared" si="0"/>
        <v>0.36309523809523808</v>
      </c>
      <c r="H16" s="27">
        <f t="shared" si="0"/>
        <v>0.34615384615384615</v>
      </c>
      <c r="I16" s="31">
        <f t="shared" si="2"/>
        <v>168</v>
      </c>
      <c r="J16" s="29">
        <f t="shared" si="3"/>
        <v>182</v>
      </c>
      <c r="K16" s="18">
        <v>1021</v>
      </c>
      <c r="L16" s="19">
        <v>856</v>
      </c>
      <c r="M16" s="19">
        <v>898</v>
      </c>
      <c r="N16" s="46">
        <v>446</v>
      </c>
      <c r="O16" s="42">
        <f t="shared" si="1"/>
        <v>0.4679520583637311</v>
      </c>
      <c r="P16" s="27">
        <f t="shared" si="1"/>
        <v>0.34254992319508448</v>
      </c>
      <c r="Q16" s="29">
        <f t="shared" si="4"/>
        <v>1919</v>
      </c>
      <c r="R16" s="25">
        <f t="shared" si="5"/>
        <v>1302</v>
      </c>
    </row>
    <row r="17" spans="1:18" x14ac:dyDescent="0.15">
      <c r="A17" s="1"/>
      <c r="B17" s="21" t="s">
        <v>9</v>
      </c>
      <c r="C17" s="18">
        <v>0</v>
      </c>
      <c r="D17" s="19">
        <v>1</v>
      </c>
      <c r="E17" s="19">
        <v>0</v>
      </c>
      <c r="F17" s="46">
        <v>1</v>
      </c>
      <c r="G17" s="42" t="str">
        <f t="shared" si="0"/>
        <v/>
      </c>
      <c r="H17" s="27">
        <f t="shared" si="0"/>
        <v>0.5</v>
      </c>
      <c r="I17" s="31">
        <f t="shared" si="2"/>
        <v>0</v>
      </c>
      <c r="J17" s="29">
        <f t="shared" si="3"/>
        <v>2</v>
      </c>
      <c r="K17" s="18">
        <v>2</v>
      </c>
      <c r="L17" s="19">
        <v>4</v>
      </c>
      <c r="M17" s="19">
        <v>4</v>
      </c>
      <c r="N17" s="46">
        <v>7</v>
      </c>
      <c r="O17" s="42">
        <f t="shared" si="1"/>
        <v>0.66666666666666663</v>
      </c>
      <c r="P17" s="27">
        <f t="shared" si="1"/>
        <v>0.63636363636363635</v>
      </c>
      <c r="Q17" s="29">
        <f t="shared" si="4"/>
        <v>6</v>
      </c>
      <c r="R17" s="25">
        <f t="shared" si="5"/>
        <v>11</v>
      </c>
    </row>
    <row r="18" spans="1:18" x14ac:dyDescent="0.15">
      <c r="A18" s="1"/>
      <c r="B18" s="21" t="s">
        <v>10</v>
      </c>
      <c r="C18" s="18">
        <v>260</v>
      </c>
      <c r="D18" s="19">
        <v>185</v>
      </c>
      <c r="E18" s="19">
        <v>71</v>
      </c>
      <c r="F18" s="46">
        <v>105</v>
      </c>
      <c r="G18" s="42">
        <f t="shared" si="0"/>
        <v>0.21450151057401812</v>
      </c>
      <c r="H18" s="27">
        <f t="shared" si="0"/>
        <v>0.36206896551724138</v>
      </c>
      <c r="I18" s="31">
        <f t="shared" si="2"/>
        <v>331</v>
      </c>
      <c r="J18" s="29">
        <f t="shared" si="3"/>
        <v>290</v>
      </c>
      <c r="K18" s="18">
        <v>2636</v>
      </c>
      <c r="L18" s="19">
        <v>2299</v>
      </c>
      <c r="M18" s="19">
        <v>1393</v>
      </c>
      <c r="N18" s="46">
        <v>1396</v>
      </c>
      <c r="O18" s="42">
        <f t="shared" si="1"/>
        <v>0.3457433606353934</v>
      </c>
      <c r="P18" s="27">
        <f t="shared" si="1"/>
        <v>0.37780784844384302</v>
      </c>
      <c r="Q18" s="29">
        <f t="shared" si="4"/>
        <v>4029</v>
      </c>
      <c r="R18" s="25">
        <f t="shared" si="5"/>
        <v>3695</v>
      </c>
    </row>
    <row r="19" spans="1:18" x14ac:dyDescent="0.15">
      <c r="A19" s="1"/>
      <c r="B19" s="21" t="s">
        <v>11</v>
      </c>
      <c r="C19" s="18">
        <v>481</v>
      </c>
      <c r="D19" s="19">
        <v>206</v>
      </c>
      <c r="E19" s="19">
        <v>689</v>
      </c>
      <c r="F19" s="46">
        <v>439</v>
      </c>
      <c r="G19" s="42">
        <f t="shared" si="0"/>
        <v>0.58888888888888891</v>
      </c>
      <c r="H19" s="27">
        <f t="shared" si="0"/>
        <v>0.68062015503875972</v>
      </c>
      <c r="I19" s="31">
        <f t="shared" si="2"/>
        <v>1170</v>
      </c>
      <c r="J19" s="29">
        <f t="shared" si="3"/>
        <v>645</v>
      </c>
      <c r="K19" s="18">
        <v>2218</v>
      </c>
      <c r="L19" s="19">
        <v>1987</v>
      </c>
      <c r="M19" s="19">
        <v>3718</v>
      </c>
      <c r="N19" s="46">
        <v>2532</v>
      </c>
      <c r="O19" s="42">
        <f t="shared" si="1"/>
        <v>0.62634770889487867</v>
      </c>
      <c r="P19" s="27">
        <f t="shared" si="1"/>
        <v>0.5603009515379509</v>
      </c>
      <c r="Q19" s="29">
        <f t="shared" si="4"/>
        <v>5936</v>
      </c>
      <c r="R19" s="25">
        <f t="shared" si="5"/>
        <v>4519</v>
      </c>
    </row>
    <row r="20" spans="1:18" x14ac:dyDescent="0.15">
      <c r="A20" s="1"/>
      <c r="B20" s="21" t="s">
        <v>12</v>
      </c>
      <c r="C20" s="18">
        <v>54</v>
      </c>
      <c r="D20" s="19">
        <v>94</v>
      </c>
      <c r="E20" s="19">
        <v>44</v>
      </c>
      <c r="F20" s="46">
        <v>82</v>
      </c>
      <c r="G20" s="42">
        <f t="shared" si="0"/>
        <v>0.44897959183673469</v>
      </c>
      <c r="H20" s="27">
        <f t="shared" si="0"/>
        <v>0.46590909090909088</v>
      </c>
      <c r="I20" s="31">
        <f t="shared" si="2"/>
        <v>98</v>
      </c>
      <c r="J20" s="29">
        <f t="shared" si="3"/>
        <v>176</v>
      </c>
      <c r="K20" s="18">
        <v>335</v>
      </c>
      <c r="L20" s="19">
        <v>489</v>
      </c>
      <c r="M20" s="19">
        <v>485</v>
      </c>
      <c r="N20" s="46">
        <v>535</v>
      </c>
      <c r="O20" s="42">
        <f t="shared" si="1"/>
        <v>0.59146341463414631</v>
      </c>
      <c r="P20" s="27">
        <f t="shared" si="1"/>
        <v>0.5224609375</v>
      </c>
      <c r="Q20" s="29">
        <f t="shared" si="4"/>
        <v>820</v>
      </c>
      <c r="R20" s="25">
        <f t="shared" si="5"/>
        <v>1024</v>
      </c>
    </row>
    <row r="21" spans="1:18" x14ac:dyDescent="0.15">
      <c r="A21" s="1"/>
      <c r="B21" s="21" t="s">
        <v>13</v>
      </c>
      <c r="C21" s="18">
        <v>449</v>
      </c>
      <c r="D21" s="19">
        <v>428</v>
      </c>
      <c r="E21" s="19">
        <v>351</v>
      </c>
      <c r="F21" s="46">
        <v>228</v>
      </c>
      <c r="G21" s="42">
        <f t="shared" si="0"/>
        <v>0.43874999999999997</v>
      </c>
      <c r="H21" s="27">
        <f t="shared" si="0"/>
        <v>0.34756097560975607</v>
      </c>
      <c r="I21" s="31">
        <f t="shared" si="2"/>
        <v>800</v>
      </c>
      <c r="J21" s="29">
        <f t="shared" si="3"/>
        <v>656</v>
      </c>
      <c r="K21" s="18">
        <v>3570</v>
      </c>
      <c r="L21" s="19">
        <v>2528</v>
      </c>
      <c r="M21" s="19">
        <v>2581</v>
      </c>
      <c r="N21" s="46">
        <v>2094</v>
      </c>
      <c r="O21" s="42">
        <f t="shared" si="1"/>
        <v>0.41960656803771745</v>
      </c>
      <c r="P21" s="27">
        <f t="shared" si="1"/>
        <v>0.45305062743401125</v>
      </c>
      <c r="Q21" s="29">
        <f t="shared" si="4"/>
        <v>6151</v>
      </c>
      <c r="R21" s="25">
        <f t="shared" si="5"/>
        <v>4622</v>
      </c>
    </row>
    <row r="22" spans="1:18" x14ac:dyDescent="0.15">
      <c r="A22" s="1"/>
      <c r="B22" s="21" t="s">
        <v>14</v>
      </c>
      <c r="C22" s="18">
        <v>2</v>
      </c>
      <c r="D22" s="19">
        <v>2</v>
      </c>
      <c r="E22" s="19">
        <v>0</v>
      </c>
      <c r="F22" s="46">
        <v>0</v>
      </c>
      <c r="G22" s="42" t="str">
        <f t="shared" si="0"/>
        <v/>
      </c>
      <c r="H22" s="27" t="str">
        <f t="shared" si="0"/>
        <v/>
      </c>
      <c r="I22" s="31">
        <f t="shared" si="2"/>
        <v>2</v>
      </c>
      <c r="J22" s="29">
        <f t="shared" si="3"/>
        <v>2</v>
      </c>
      <c r="K22" s="18">
        <v>30</v>
      </c>
      <c r="L22" s="19">
        <v>28</v>
      </c>
      <c r="M22" s="19">
        <v>7</v>
      </c>
      <c r="N22" s="46">
        <v>2</v>
      </c>
      <c r="O22" s="42">
        <f t="shared" si="1"/>
        <v>0.1891891891891892</v>
      </c>
      <c r="P22" s="27">
        <f t="shared" si="1"/>
        <v>6.6666666666666666E-2</v>
      </c>
      <c r="Q22" s="29">
        <f t="shared" si="4"/>
        <v>37</v>
      </c>
      <c r="R22" s="25">
        <f t="shared" si="5"/>
        <v>30</v>
      </c>
    </row>
    <row r="23" spans="1:18" x14ac:dyDescent="0.15">
      <c r="A23" s="1"/>
      <c r="B23" s="21" t="s">
        <v>15</v>
      </c>
      <c r="C23" s="18">
        <v>10</v>
      </c>
      <c r="D23" s="19">
        <v>14</v>
      </c>
      <c r="E23" s="19">
        <v>5</v>
      </c>
      <c r="F23" s="46">
        <v>12</v>
      </c>
      <c r="G23" s="42">
        <f t="shared" si="0"/>
        <v>0.33333333333333331</v>
      </c>
      <c r="H23" s="27">
        <f t="shared" si="0"/>
        <v>0.46153846153846156</v>
      </c>
      <c r="I23" s="31">
        <f t="shared" si="2"/>
        <v>15</v>
      </c>
      <c r="J23" s="29">
        <f t="shared" si="3"/>
        <v>26</v>
      </c>
      <c r="K23" s="18">
        <v>67</v>
      </c>
      <c r="L23" s="19">
        <v>112</v>
      </c>
      <c r="M23" s="19">
        <v>100</v>
      </c>
      <c r="N23" s="46">
        <v>120</v>
      </c>
      <c r="O23" s="42">
        <f t="shared" si="1"/>
        <v>0.59880239520958078</v>
      </c>
      <c r="P23" s="27">
        <f t="shared" si="1"/>
        <v>0.51724137931034486</v>
      </c>
      <c r="Q23" s="29">
        <f t="shared" si="4"/>
        <v>167</v>
      </c>
      <c r="R23" s="25">
        <f t="shared" si="5"/>
        <v>232</v>
      </c>
    </row>
    <row r="24" spans="1:18" x14ac:dyDescent="0.15">
      <c r="A24" s="1"/>
      <c r="B24" s="21" t="s">
        <v>16</v>
      </c>
      <c r="C24" s="18">
        <v>11</v>
      </c>
      <c r="D24" s="19">
        <v>3</v>
      </c>
      <c r="E24" s="19">
        <v>14</v>
      </c>
      <c r="F24" s="46">
        <v>86</v>
      </c>
      <c r="G24" s="42">
        <f t="shared" si="0"/>
        <v>0.56000000000000005</v>
      </c>
      <c r="H24" s="27">
        <f t="shared" si="0"/>
        <v>0.9662921348314607</v>
      </c>
      <c r="I24" s="31">
        <f t="shared" si="2"/>
        <v>25</v>
      </c>
      <c r="J24" s="29">
        <f t="shared" si="3"/>
        <v>89</v>
      </c>
      <c r="K24" s="18">
        <v>105</v>
      </c>
      <c r="L24" s="19">
        <v>38</v>
      </c>
      <c r="M24" s="19">
        <v>201</v>
      </c>
      <c r="N24" s="46">
        <v>498</v>
      </c>
      <c r="O24" s="42">
        <f t="shared" si="1"/>
        <v>0.65686274509803921</v>
      </c>
      <c r="P24" s="27">
        <f t="shared" si="1"/>
        <v>0.92910447761194026</v>
      </c>
      <c r="Q24" s="29">
        <f t="shared" si="4"/>
        <v>306</v>
      </c>
      <c r="R24" s="25">
        <f t="shared" si="5"/>
        <v>536</v>
      </c>
    </row>
    <row r="25" spans="1:18" x14ac:dyDescent="0.15">
      <c r="A25" s="1"/>
      <c r="B25" s="21" t="s">
        <v>17</v>
      </c>
      <c r="C25" s="18">
        <v>2146</v>
      </c>
      <c r="D25" s="19">
        <v>1592</v>
      </c>
      <c r="E25" s="19">
        <v>723</v>
      </c>
      <c r="F25" s="46">
        <v>739</v>
      </c>
      <c r="G25" s="42">
        <f t="shared" si="0"/>
        <v>0.25200418264203556</v>
      </c>
      <c r="H25" s="27">
        <f t="shared" si="0"/>
        <v>0.31703131703131704</v>
      </c>
      <c r="I25" s="31">
        <f t="shared" si="2"/>
        <v>2869</v>
      </c>
      <c r="J25" s="29">
        <f t="shared" si="3"/>
        <v>2331</v>
      </c>
      <c r="K25" s="18">
        <v>14424</v>
      </c>
      <c r="L25" s="19">
        <v>11368</v>
      </c>
      <c r="M25" s="19">
        <v>7807</v>
      </c>
      <c r="N25" s="46">
        <v>7439</v>
      </c>
      <c r="O25" s="42">
        <f t="shared" si="1"/>
        <v>0.35117628536727991</v>
      </c>
      <c r="P25" s="27">
        <f t="shared" si="1"/>
        <v>0.39554421226139203</v>
      </c>
      <c r="Q25" s="29">
        <f t="shared" si="4"/>
        <v>22231</v>
      </c>
      <c r="R25" s="25">
        <f t="shared" si="5"/>
        <v>18807</v>
      </c>
    </row>
    <row r="26" spans="1:18" x14ac:dyDescent="0.15">
      <c r="A26" s="1"/>
      <c r="B26" s="21" t="s">
        <v>18</v>
      </c>
      <c r="C26" s="18">
        <v>1</v>
      </c>
      <c r="D26" s="19">
        <v>0</v>
      </c>
      <c r="E26" s="19">
        <v>0</v>
      </c>
      <c r="F26" s="46">
        <v>0</v>
      </c>
      <c r="G26" s="42" t="str">
        <f t="shared" ref="G26:H45" si="6">IF(E26=0,"",SUM(E26/I26))</f>
        <v/>
      </c>
      <c r="H26" s="27" t="str">
        <f t="shared" si="6"/>
        <v/>
      </c>
      <c r="I26" s="31">
        <f t="shared" si="2"/>
        <v>1</v>
      </c>
      <c r="J26" s="29">
        <f t="shared" si="3"/>
        <v>0</v>
      </c>
      <c r="K26" s="18">
        <v>13</v>
      </c>
      <c r="L26" s="19">
        <v>11</v>
      </c>
      <c r="M26" s="19">
        <v>16</v>
      </c>
      <c r="N26" s="46">
        <v>15</v>
      </c>
      <c r="O26" s="42">
        <f t="shared" si="1"/>
        <v>0.55172413793103448</v>
      </c>
      <c r="P26" s="27">
        <f t="shared" si="1"/>
        <v>0.57692307692307687</v>
      </c>
      <c r="Q26" s="29">
        <f t="shared" si="4"/>
        <v>29</v>
      </c>
      <c r="R26" s="25">
        <f t="shared" si="5"/>
        <v>26</v>
      </c>
    </row>
    <row r="27" spans="1:18" x14ac:dyDescent="0.15">
      <c r="A27" s="1"/>
      <c r="B27" s="22" t="s">
        <v>44</v>
      </c>
      <c r="C27" s="18">
        <v>0</v>
      </c>
      <c r="D27" s="19">
        <v>0</v>
      </c>
      <c r="E27" s="19">
        <v>0</v>
      </c>
      <c r="F27" s="46">
        <v>0</v>
      </c>
      <c r="G27" s="42" t="str">
        <f t="shared" si="6"/>
        <v/>
      </c>
      <c r="H27" s="27" t="str">
        <f t="shared" si="6"/>
        <v/>
      </c>
      <c r="I27" s="31">
        <f>SUM(C27,E27)</f>
        <v>0</v>
      </c>
      <c r="J27" s="29">
        <f>SUM(D27,F27)</f>
        <v>0</v>
      </c>
      <c r="K27" s="18">
        <v>0</v>
      </c>
      <c r="L27" s="19">
        <v>0</v>
      </c>
      <c r="M27" s="19">
        <v>0</v>
      </c>
      <c r="N27" s="46">
        <v>0</v>
      </c>
      <c r="O27" s="42" t="str">
        <f t="shared" si="1"/>
        <v/>
      </c>
      <c r="P27" s="27" t="str">
        <f t="shared" si="1"/>
        <v/>
      </c>
      <c r="Q27" s="29">
        <f>SUM(K27,M27)</f>
        <v>0</v>
      </c>
      <c r="R27" s="25">
        <f>SUM(L27,N27)</f>
        <v>0</v>
      </c>
    </row>
    <row r="28" spans="1:18" x14ac:dyDescent="0.15">
      <c r="A28" s="1"/>
      <c r="B28" s="21" t="s">
        <v>19</v>
      </c>
      <c r="C28" s="18">
        <v>25</v>
      </c>
      <c r="D28" s="19">
        <v>36</v>
      </c>
      <c r="E28" s="19">
        <v>40</v>
      </c>
      <c r="F28" s="46">
        <v>39</v>
      </c>
      <c r="G28" s="42">
        <f t="shared" si="6"/>
        <v>0.61538461538461542</v>
      </c>
      <c r="H28" s="27">
        <f t="shared" si="6"/>
        <v>0.52</v>
      </c>
      <c r="I28" s="31">
        <f t="shared" si="2"/>
        <v>65</v>
      </c>
      <c r="J28" s="29">
        <f t="shared" si="3"/>
        <v>75</v>
      </c>
      <c r="K28" s="18">
        <v>222</v>
      </c>
      <c r="L28" s="19">
        <v>397</v>
      </c>
      <c r="M28" s="19">
        <v>331</v>
      </c>
      <c r="N28" s="46">
        <v>403</v>
      </c>
      <c r="O28" s="42">
        <f t="shared" si="1"/>
        <v>0.59855334538878846</v>
      </c>
      <c r="P28" s="27">
        <f t="shared" si="1"/>
        <v>0.50375000000000003</v>
      </c>
      <c r="Q28" s="29">
        <f t="shared" si="4"/>
        <v>553</v>
      </c>
      <c r="R28" s="25">
        <f t="shared" si="5"/>
        <v>800</v>
      </c>
    </row>
    <row r="29" spans="1:18" x14ac:dyDescent="0.15">
      <c r="A29" s="1"/>
      <c r="B29" s="21" t="s">
        <v>20</v>
      </c>
      <c r="C29" s="18">
        <v>48</v>
      </c>
      <c r="D29" s="19">
        <v>47</v>
      </c>
      <c r="E29" s="19">
        <v>67</v>
      </c>
      <c r="F29" s="46">
        <v>87</v>
      </c>
      <c r="G29" s="42">
        <f t="shared" si="6"/>
        <v>0.58260869565217388</v>
      </c>
      <c r="H29" s="27">
        <f t="shared" si="6"/>
        <v>0.64925373134328357</v>
      </c>
      <c r="I29" s="31">
        <f t="shared" si="2"/>
        <v>115</v>
      </c>
      <c r="J29" s="29">
        <f t="shared" si="3"/>
        <v>134</v>
      </c>
      <c r="K29" s="18">
        <v>465</v>
      </c>
      <c r="L29" s="19">
        <v>323</v>
      </c>
      <c r="M29" s="19">
        <v>710</v>
      </c>
      <c r="N29" s="46">
        <v>649</v>
      </c>
      <c r="O29" s="42">
        <f t="shared" si="1"/>
        <v>0.60425531914893615</v>
      </c>
      <c r="P29" s="27">
        <f t="shared" si="1"/>
        <v>0.66769547325102885</v>
      </c>
      <c r="Q29" s="29">
        <f t="shared" si="4"/>
        <v>1175</v>
      </c>
      <c r="R29" s="25">
        <f t="shared" si="5"/>
        <v>972</v>
      </c>
    </row>
    <row r="30" spans="1:18" x14ac:dyDescent="0.15">
      <c r="A30" s="1"/>
      <c r="B30" s="21" t="s">
        <v>21</v>
      </c>
      <c r="C30" s="18">
        <v>218</v>
      </c>
      <c r="D30" s="19">
        <v>173</v>
      </c>
      <c r="E30" s="19">
        <v>57</v>
      </c>
      <c r="F30" s="46">
        <v>110</v>
      </c>
      <c r="G30" s="42">
        <f t="shared" si="6"/>
        <v>0.20727272727272728</v>
      </c>
      <c r="H30" s="27">
        <f t="shared" si="6"/>
        <v>0.38869257950530034</v>
      </c>
      <c r="I30" s="31">
        <f t="shared" si="2"/>
        <v>275</v>
      </c>
      <c r="J30" s="29">
        <f t="shared" si="3"/>
        <v>283</v>
      </c>
      <c r="K30" s="18">
        <v>1321</v>
      </c>
      <c r="L30" s="19">
        <v>733</v>
      </c>
      <c r="M30" s="19">
        <v>598</v>
      </c>
      <c r="N30" s="46">
        <v>405</v>
      </c>
      <c r="O30" s="42">
        <f t="shared" si="1"/>
        <v>0.31162063574778531</v>
      </c>
      <c r="P30" s="27">
        <f t="shared" si="1"/>
        <v>0.35588752196836554</v>
      </c>
      <c r="Q30" s="29">
        <f t="shared" si="4"/>
        <v>1919</v>
      </c>
      <c r="R30" s="25">
        <f t="shared" si="5"/>
        <v>1138</v>
      </c>
    </row>
    <row r="31" spans="1:18" x14ac:dyDescent="0.15">
      <c r="A31" s="1"/>
      <c r="B31" s="21" t="s">
        <v>22</v>
      </c>
      <c r="C31" s="18">
        <v>351</v>
      </c>
      <c r="D31" s="19">
        <v>539</v>
      </c>
      <c r="E31" s="19">
        <v>705</v>
      </c>
      <c r="F31" s="46">
        <v>1270</v>
      </c>
      <c r="G31" s="42">
        <f t="shared" si="6"/>
        <v>0.66761363636363635</v>
      </c>
      <c r="H31" s="27">
        <f t="shared" si="6"/>
        <v>0.70204532891100058</v>
      </c>
      <c r="I31" s="31">
        <f t="shared" si="2"/>
        <v>1056</v>
      </c>
      <c r="J31" s="29">
        <f t="shared" si="3"/>
        <v>1809</v>
      </c>
      <c r="K31" s="18">
        <v>3831</v>
      </c>
      <c r="L31" s="19">
        <v>3287</v>
      </c>
      <c r="M31" s="19">
        <v>9613</v>
      </c>
      <c r="N31" s="46">
        <v>8967</v>
      </c>
      <c r="O31" s="42">
        <f t="shared" si="1"/>
        <v>0.71504016661707825</v>
      </c>
      <c r="P31" s="27">
        <f t="shared" si="1"/>
        <v>0.73176105761384036</v>
      </c>
      <c r="Q31" s="29">
        <f t="shared" si="4"/>
        <v>13444</v>
      </c>
      <c r="R31" s="25">
        <f t="shared" si="5"/>
        <v>12254</v>
      </c>
    </row>
    <row r="32" spans="1:18" x14ac:dyDescent="0.15">
      <c r="A32" s="1"/>
      <c r="B32" s="22" t="s">
        <v>49</v>
      </c>
      <c r="C32" s="18">
        <v>907</v>
      </c>
      <c r="D32" s="19">
        <v>0</v>
      </c>
      <c r="E32" s="19">
        <v>63</v>
      </c>
      <c r="F32" s="46">
        <v>0</v>
      </c>
      <c r="G32" s="42">
        <f t="shared" si="6"/>
        <v>6.4948453608247428E-2</v>
      </c>
      <c r="H32" s="27" t="str">
        <f t="shared" si="6"/>
        <v/>
      </c>
      <c r="I32" s="31">
        <f t="shared" si="2"/>
        <v>970</v>
      </c>
      <c r="J32" s="29">
        <f t="shared" si="3"/>
        <v>0</v>
      </c>
      <c r="K32" s="18">
        <v>1959</v>
      </c>
      <c r="L32" s="19">
        <v>0</v>
      </c>
      <c r="M32" s="19">
        <v>1429</v>
      </c>
      <c r="N32" s="46">
        <v>0</v>
      </c>
      <c r="O32" s="42">
        <f t="shared" si="1"/>
        <v>0.42178276269185361</v>
      </c>
      <c r="P32" s="27" t="str">
        <f t="shared" si="1"/>
        <v/>
      </c>
      <c r="Q32" s="29">
        <f t="shared" si="4"/>
        <v>3388</v>
      </c>
      <c r="R32" s="25">
        <f t="shared" si="5"/>
        <v>0</v>
      </c>
    </row>
    <row r="33" spans="1:18" x14ac:dyDescent="0.15">
      <c r="A33" s="1"/>
      <c r="B33" s="22" t="s">
        <v>23</v>
      </c>
      <c r="C33" s="18">
        <v>68</v>
      </c>
      <c r="D33" s="19">
        <v>89</v>
      </c>
      <c r="E33" s="19">
        <v>28</v>
      </c>
      <c r="F33" s="46">
        <v>175</v>
      </c>
      <c r="G33" s="42"/>
      <c r="H33" s="27"/>
      <c r="I33" s="31"/>
      <c r="J33" s="29"/>
      <c r="K33" s="18">
        <v>1044</v>
      </c>
      <c r="L33" s="19">
        <v>823</v>
      </c>
      <c r="M33" s="19">
        <v>1028</v>
      </c>
      <c r="N33" s="46">
        <v>1308</v>
      </c>
      <c r="O33" s="42"/>
      <c r="P33" s="27"/>
      <c r="Q33" s="29"/>
      <c r="R33" s="25"/>
    </row>
    <row r="34" spans="1:18" x14ac:dyDescent="0.15">
      <c r="A34" s="1"/>
      <c r="B34" s="21" t="s">
        <v>24</v>
      </c>
      <c r="C34" s="18">
        <v>0</v>
      </c>
      <c r="D34" s="19">
        <v>89</v>
      </c>
      <c r="E34" s="19">
        <v>0</v>
      </c>
      <c r="F34" s="46">
        <v>131</v>
      </c>
      <c r="G34" s="42" t="str">
        <f t="shared" si="6"/>
        <v/>
      </c>
      <c r="H34" s="27">
        <f t="shared" si="6"/>
        <v>0.59545454545454546</v>
      </c>
      <c r="I34" s="31">
        <f t="shared" si="2"/>
        <v>0</v>
      </c>
      <c r="J34" s="29">
        <f t="shared" si="3"/>
        <v>220</v>
      </c>
      <c r="K34" s="18">
        <v>301</v>
      </c>
      <c r="L34" s="19">
        <v>876</v>
      </c>
      <c r="M34" s="19">
        <v>553</v>
      </c>
      <c r="N34" s="46">
        <v>1598</v>
      </c>
      <c r="O34" s="42">
        <f t="shared" si="1"/>
        <v>0.64754098360655743</v>
      </c>
      <c r="P34" s="27">
        <f t="shared" si="1"/>
        <v>0.64591754244139044</v>
      </c>
      <c r="Q34" s="29">
        <f t="shared" si="4"/>
        <v>854</v>
      </c>
      <c r="R34" s="25">
        <f t="shared" si="5"/>
        <v>2474</v>
      </c>
    </row>
    <row r="35" spans="1:18" x14ac:dyDescent="0.15">
      <c r="A35" s="1"/>
      <c r="B35" s="21" t="s">
        <v>25</v>
      </c>
      <c r="C35" s="18">
        <v>295</v>
      </c>
      <c r="D35" s="19">
        <v>256</v>
      </c>
      <c r="E35" s="19">
        <v>127</v>
      </c>
      <c r="F35" s="46">
        <v>356</v>
      </c>
      <c r="G35" s="42">
        <f t="shared" si="6"/>
        <v>0.3009478672985782</v>
      </c>
      <c r="H35" s="27">
        <f t="shared" si="6"/>
        <v>0.5816993464052288</v>
      </c>
      <c r="I35" s="31">
        <f t="shared" si="2"/>
        <v>422</v>
      </c>
      <c r="J35" s="29">
        <f t="shared" si="3"/>
        <v>612</v>
      </c>
      <c r="K35" s="18">
        <v>2307</v>
      </c>
      <c r="L35" s="19">
        <v>1787</v>
      </c>
      <c r="M35" s="19">
        <v>2096</v>
      </c>
      <c r="N35" s="46">
        <v>1017</v>
      </c>
      <c r="O35" s="42">
        <f t="shared" si="1"/>
        <v>0.47603906427435838</v>
      </c>
      <c r="P35" s="27">
        <f t="shared" si="1"/>
        <v>0.36269614835948644</v>
      </c>
      <c r="Q35" s="29">
        <f t="shared" si="4"/>
        <v>4403</v>
      </c>
      <c r="R35" s="25">
        <f t="shared" si="5"/>
        <v>2804</v>
      </c>
    </row>
    <row r="36" spans="1:18" x14ac:dyDescent="0.15">
      <c r="A36" s="1"/>
      <c r="B36" s="21" t="s">
        <v>26</v>
      </c>
      <c r="C36" s="18">
        <v>220</v>
      </c>
      <c r="D36" s="19">
        <v>19</v>
      </c>
      <c r="E36" s="19">
        <v>164</v>
      </c>
      <c r="F36" s="46">
        <v>100</v>
      </c>
      <c r="G36" s="42">
        <f t="shared" si="6"/>
        <v>0.42708333333333331</v>
      </c>
      <c r="H36" s="27">
        <f t="shared" si="6"/>
        <v>0.84033613445378152</v>
      </c>
      <c r="I36" s="31">
        <f t="shared" si="2"/>
        <v>384</v>
      </c>
      <c r="J36" s="29">
        <f t="shared" si="3"/>
        <v>119</v>
      </c>
      <c r="K36" s="18">
        <v>1497</v>
      </c>
      <c r="L36" s="19">
        <v>192</v>
      </c>
      <c r="M36" s="19">
        <v>1814</v>
      </c>
      <c r="N36" s="46">
        <v>1138</v>
      </c>
      <c r="O36" s="42">
        <f t="shared" si="1"/>
        <v>0.5478707339172455</v>
      </c>
      <c r="P36" s="27">
        <f t="shared" si="1"/>
        <v>0.85563909774436087</v>
      </c>
      <c r="Q36" s="29">
        <f t="shared" si="4"/>
        <v>3311</v>
      </c>
      <c r="R36" s="25">
        <f t="shared" si="5"/>
        <v>1330</v>
      </c>
    </row>
    <row r="37" spans="1:18" x14ac:dyDescent="0.15">
      <c r="A37" s="1"/>
      <c r="B37" s="21" t="s">
        <v>47</v>
      </c>
      <c r="C37" s="18">
        <v>248</v>
      </c>
      <c r="D37" s="19">
        <v>436</v>
      </c>
      <c r="E37" s="19">
        <v>316</v>
      </c>
      <c r="F37" s="46">
        <v>435</v>
      </c>
      <c r="G37" s="42">
        <f t="shared" si="6"/>
        <v>0.56028368794326244</v>
      </c>
      <c r="H37" s="27">
        <f t="shared" si="6"/>
        <v>0.49942594718714123</v>
      </c>
      <c r="I37" s="31">
        <f t="shared" si="2"/>
        <v>564</v>
      </c>
      <c r="J37" s="29">
        <f t="shared" si="3"/>
        <v>871</v>
      </c>
      <c r="K37" s="18">
        <v>3138</v>
      </c>
      <c r="L37" s="19">
        <v>2792</v>
      </c>
      <c r="M37" s="19">
        <v>4911</v>
      </c>
      <c r="N37" s="46">
        <v>3421</v>
      </c>
      <c r="O37" s="42">
        <f t="shared" si="1"/>
        <v>0.61013790532985468</v>
      </c>
      <c r="P37" s="27">
        <f t="shared" si="1"/>
        <v>0.55061966843714794</v>
      </c>
      <c r="Q37" s="29">
        <f t="shared" si="4"/>
        <v>8049</v>
      </c>
      <c r="R37" s="25">
        <f t="shared" si="5"/>
        <v>6213</v>
      </c>
    </row>
    <row r="38" spans="1:18" x14ac:dyDescent="0.15">
      <c r="A38" s="1"/>
      <c r="B38" s="21" t="s">
        <v>27</v>
      </c>
      <c r="C38" s="18">
        <v>42</v>
      </c>
      <c r="D38" s="19">
        <v>60</v>
      </c>
      <c r="E38" s="19">
        <v>49</v>
      </c>
      <c r="F38" s="46">
        <v>65</v>
      </c>
      <c r="G38" s="42">
        <f t="shared" si="6"/>
        <v>0.53846153846153844</v>
      </c>
      <c r="H38" s="27">
        <f t="shared" si="6"/>
        <v>0.52</v>
      </c>
      <c r="I38" s="31">
        <f t="shared" si="2"/>
        <v>91</v>
      </c>
      <c r="J38" s="29">
        <f t="shared" si="3"/>
        <v>125</v>
      </c>
      <c r="K38" s="18">
        <v>924</v>
      </c>
      <c r="L38" s="19">
        <v>881</v>
      </c>
      <c r="M38" s="19">
        <v>821</v>
      </c>
      <c r="N38" s="46">
        <v>931</v>
      </c>
      <c r="O38" s="42">
        <f t="shared" si="1"/>
        <v>0.47048710601719196</v>
      </c>
      <c r="P38" s="27">
        <f t="shared" si="1"/>
        <v>0.51379690949227375</v>
      </c>
      <c r="Q38" s="29">
        <f t="shared" si="4"/>
        <v>1745</v>
      </c>
      <c r="R38" s="25">
        <f t="shared" si="5"/>
        <v>1812</v>
      </c>
    </row>
    <row r="39" spans="1:18" x14ac:dyDescent="0.15">
      <c r="A39" s="1"/>
      <c r="B39" s="21" t="s">
        <v>28</v>
      </c>
      <c r="C39" s="18">
        <v>301</v>
      </c>
      <c r="D39" s="19">
        <v>462</v>
      </c>
      <c r="E39" s="19">
        <v>180</v>
      </c>
      <c r="F39" s="46">
        <v>417</v>
      </c>
      <c r="G39" s="42">
        <f t="shared" si="6"/>
        <v>0.37422037422037424</v>
      </c>
      <c r="H39" s="27">
        <f t="shared" si="6"/>
        <v>0.47440273037542663</v>
      </c>
      <c r="I39" s="31">
        <f t="shared" si="2"/>
        <v>481</v>
      </c>
      <c r="J39" s="29">
        <f t="shared" si="3"/>
        <v>879</v>
      </c>
      <c r="K39" s="18">
        <v>2576</v>
      </c>
      <c r="L39" s="19">
        <v>3352</v>
      </c>
      <c r="M39" s="19">
        <v>2324</v>
      </c>
      <c r="N39" s="46">
        <v>2573</v>
      </c>
      <c r="O39" s="42">
        <f t="shared" si="1"/>
        <v>0.47428571428571431</v>
      </c>
      <c r="P39" s="27">
        <f t="shared" si="1"/>
        <v>0.43426160337552744</v>
      </c>
      <c r="Q39" s="29">
        <f t="shared" si="4"/>
        <v>4900</v>
      </c>
      <c r="R39" s="25">
        <f t="shared" si="5"/>
        <v>5925</v>
      </c>
    </row>
    <row r="40" spans="1:18" x14ac:dyDescent="0.15">
      <c r="A40" s="1"/>
      <c r="B40" s="21" t="s">
        <v>29</v>
      </c>
      <c r="C40" s="18">
        <v>268</v>
      </c>
      <c r="D40" s="19">
        <v>325</v>
      </c>
      <c r="E40" s="19">
        <v>233</v>
      </c>
      <c r="F40" s="46">
        <v>524</v>
      </c>
      <c r="G40" s="42">
        <f t="shared" si="6"/>
        <v>0.46506986027944114</v>
      </c>
      <c r="H40" s="27">
        <f t="shared" si="6"/>
        <v>0.61719670200235566</v>
      </c>
      <c r="I40" s="31">
        <f t="shared" si="2"/>
        <v>501</v>
      </c>
      <c r="J40" s="29">
        <f t="shared" si="3"/>
        <v>849</v>
      </c>
      <c r="K40" s="18">
        <v>3106</v>
      </c>
      <c r="L40" s="19">
        <v>2899</v>
      </c>
      <c r="M40" s="19">
        <v>4047</v>
      </c>
      <c r="N40" s="46">
        <v>2966</v>
      </c>
      <c r="O40" s="42">
        <f t="shared" si="1"/>
        <v>0.56577659723193063</v>
      </c>
      <c r="P40" s="27">
        <f t="shared" si="1"/>
        <v>0.50571184995737428</v>
      </c>
      <c r="Q40" s="29">
        <f t="shared" si="4"/>
        <v>7153</v>
      </c>
      <c r="R40" s="25">
        <f t="shared" si="5"/>
        <v>5865</v>
      </c>
    </row>
    <row r="41" spans="1:18" x14ac:dyDescent="0.15">
      <c r="A41" s="1"/>
      <c r="B41" s="21" t="s">
        <v>30</v>
      </c>
      <c r="C41" s="18">
        <v>467</v>
      </c>
      <c r="D41" s="19">
        <v>537</v>
      </c>
      <c r="E41" s="19">
        <v>413</v>
      </c>
      <c r="F41" s="46">
        <v>773</v>
      </c>
      <c r="G41" s="42">
        <f t="shared" si="6"/>
        <v>0.4693181818181818</v>
      </c>
      <c r="H41" s="27">
        <f t="shared" si="6"/>
        <v>0.59007633587786257</v>
      </c>
      <c r="I41" s="31">
        <f t="shared" si="2"/>
        <v>880</v>
      </c>
      <c r="J41" s="29">
        <f t="shared" si="3"/>
        <v>1310</v>
      </c>
      <c r="K41" s="18">
        <v>4279</v>
      </c>
      <c r="L41" s="19">
        <v>4104</v>
      </c>
      <c r="M41" s="19">
        <v>6070</v>
      </c>
      <c r="N41" s="46">
        <v>6014</v>
      </c>
      <c r="O41" s="42">
        <f t="shared" si="1"/>
        <v>0.58653009952652435</v>
      </c>
      <c r="P41" s="27">
        <f t="shared" si="1"/>
        <v>0.59438624234038351</v>
      </c>
      <c r="Q41" s="29">
        <f t="shared" si="4"/>
        <v>10349</v>
      </c>
      <c r="R41" s="25">
        <f t="shared" si="5"/>
        <v>10118</v>
      </c>
    </row>
    <row r="42" spans="1:18" x14ac:dyDescent="0.15">
      <c r="A42" s="1"/>
      <c r="B42" s="21" t="s">
        <v>31</v>
      </c>
      <c r="C42" s="18">
        <v>0</v>
      </c>
      <c r="D42" s="19">
        <v>0</v>
      </c>
      <c r="E42" s="19">
        <v>0</v>
      </c>
      <c r="F42" s="46">
        <v>0</v>
      </c>
      <c r="G42" s="42" t="str">
        <f t="shared" si="6"/>
        <v/>
      </c>
      <c r="H42" s="27" t="str">
        <f t="shared" si="6"/>
        <v/>
      </c>
      <c r="I42" s="31">
        <f t="shared" si="2"/>
        <v>0</v>
      </c>
      <c r="J42" s="29">
        <f t="shared" si="3"/>
        <v>0</v>
      </c>
      <c r="K42" s="18">
        <v>1</v>
      </c>
      <c r="L42" s="19">
        <v>1</v>
      </c>
      <c r="M42" s="19">
        <v>1</v>
      </c>
      <c r="N42" s="46">
        <v>4</v>
      </c>
      <c r="O42" s="42">
        <f t="shared" si="1"/>
        <v>0.5</v>
      </c>
      <c r="P42" s="27">
        <f t="shared" si="1"/>
        <v>0.8</v>
      </c>
      <c r="Q42" s="29">
        <f t="shared" si="4"/>
        <v>2</v>
      </c>
      <c r="R42" s="25">
        <f t="shared" si="5"/>
        <v>5</v>
      </c>
    </row>
    <row r="43" spans="1:18" x14ac:dyDescent="0.15">
      <c r="A43" s="1"/>
      <c r="B43" s="40" t="s">
        <v>46</v>
      </c>
      <c r="C43" s="18">
        <v>0</v>
      </c>
      <c r="D43" s="19">
        <v>0</v>
      </c>
      <c r="E43" s="19">
        <v>0</v>
      </c>
      <c r="F43" s="46">
        <v>0</v>
      </c>
      <c r="G43" s="42" t="str">
        <f t="shared" si="6"/>
        <v/>
      </c>
      <c r="H43" s="27" t="str">
        <f t="shared" si="6"/>
        <v/>
      </c>
      <c r="I43" s="31">
        <f t="shared" si="2"/>
        <v>0</v>
      </c>
      <c r="J43" s="29">
        <f t="shared" si="3"/>
        <v>0</v>
      </c>
      <c r="K43" s="18">
        <v>0</v>
      </c>
      <c r="L43" s="19">
        <v>2</v>
      </c>
      <c r="M43" s="19">
        <v>0</v>
      </c>
      <c r="N43" s="46">
        <v>18</v>
      </c>
      <c r="O43" s="42" t="str">
        <f t="shared" si="1"/>
        <v/>
      </c>
      <c r="P43" s="27">
        <f t="shared" si="1"/>
        <v>0.9</v>
      </c>
      <c r="Q43" s="29">
        <f t="shared" si="4"/>
        <v>0</v>
      </c>
      <c r="R43" s="25">
        <f t="shared" si="5"/>
        <v>20</v>
      </c>
    </row>
    <row r="44" spans="1:18" x14ac:dyDescent="0.15">
      <c r="A44" s="1"/>
      <c r="B44" s="21" t="s">
        <v>32</v>
      </c>
      <c r="C44" s="18">
        <v>192</v>
      </c>
      <c r="D44" s="19">
        <v>87</v>
      </c>
      <c r="E44" s="19">
        <v>126</v>
      </c>
      <c r="F44" s="46">
        <v>52</v>
      </c>
      <c r="G44" s="42">
        <f t="shared" si="6"/>
        <v>0.39622641509433965</v>
      </c>
      <c r="H44" s="27">
        <f t="shared" si="6"/>
        <v>0.37410071942446044</v>
      </c>
      <c r="I44" s="31">
        <f t="shared" si="2"/>
        <v>318</v>
      </c>
      <c r="J44" s="29">
        <f t="shared" si="3"/>
        <v>139</v>
      </c>
      <c r="K44" s="18">
        <v>1081</v>
      </c>
      <c r="L44" s="19">
        <v>427</v>
      </c>
      <c r="M44" s="19">
        <v>970</v>
      </c>
      <c r="N44" s="46">
        <v>409</v>
      </c>
      <c r="O44" s="42">
        <f t="shared" si="1"/>
        <v>0.47294002925402245</v>
      </c>
      <c r="P44" s="27">
        <f t="shared" si="1"/>
        <v>0.48923444976076558</v>
      </c>
      <c r="Q44" s="29">
        <f t="shared" si="4"/>
        <v>2051</v>
      </c>
      <c r="R44" s="25">
        <f t="shared" si="5"/>
        <v>836</v>
      </c>
    </row>
    <row r="45" spans="1:18" x14ac:dyDescent="0.15">
      <c r="A45" s="1"/>
      <c r="B45" s="21" t="s">
        <v>33</v>
      </c>
      <c r="C45" s="18">
        <v>97</v>
      </c>
      <c r="D45" s="19">
        <v>97</v>
      </c>
      <c r="E45" s="19">
        <v>95</v>
      </c>
      <c r="F45" s="46">
        <v>160</v>
      </c>
      <c r="G45" s="42">
        <f t="shared" si="6"/>
        <v>0.49479166666666669</v>
      </c>
      <c r="H45" s="27">
        <f t="shared" si="6"/>
        <v>0.62256809338521402</v>
      </c>
      <c r="I45" s="31">
        <f t="shared" si="2"/>
        <v>192</v>
      </c>
      <c r="J45" s="29">
        <f t="shared" si="3"/>
        <v>257</v>
      </c>
      <c r="K45" s="18">
        <v>610</v>
      </c>
      <c r="L45" s="19">
        <v>497</v>
      </c>
      <c r="M45" s="19">
        <v>785</v>
      </c>
      <c r="N45" s="46">
        <v>732</v>
      </c>
      <c r="O45" s="42">
        <f t="shared" si="1"/>
        <v>0.56272401433691754</v>
      </c>
      <c r="P45" s="27">
        <f t="shared" si="1"/>
        <v>0.59560618388934095</v>
      </c>
      <c r="Q45" s="29">
        <f t="shared" si="4"/>
        <v>1395</v>
      </c>
      <c r="R45" s="25">
        <f t="shared" si="5"/>
        <v>1229</v>
      </c>
    </row>
    <row r="46" spans="1:18" x14ac:dyDescent="0.15">
      <c r="A46" s="1"/>
      <c r="B46" s="21" t="s">
        <v>48</v>
      </c>
      <c r="C46" s="18">
        <v>1008</v>
      </c>
      <c r="D46" s="19">
        <v>312</v>
      </c>
      <c r="E46" s="19">
        <v>971</v>
      </c>
      <c r="F46" s="46">
        <v>746</v>
      </c>
      <c r="G46" s="42">
        <f t="shared" ref="G46:H49" si="7">IF(E46=0,"",SUM(E46/I46))</f>
        <v>0.49065184436584136</v>
      </c>
      <c r="H46" s="27">
        <f t="shared" si="7"/>
        <v>0.70510396975425327</v>
      </c>
      <c r="I46" s="31">
        <f t="shared" ref="I46:J51" si="8">SUM(C46,E46)</f>
        <v>1979</v>
      </c>
      <c r="J46" s="29">
        <f t="shared" si="8"/>
        <v>1058</v>
      </c>
      <c r="K46" s="18">
        <v>2286</v>
      </c>
      <c r="L46" s="19">
        <v>1051</v>
      </c>
      <c r="M46" s="19">
        <v>3045</v>
      </c>
      <c r="N46" s="46">
        <v>2636</v>
      </c>
      <c r="O46" s="42">
        <f t="shared" ref="O46:P50" si="9">IF(M46=0,"",SUM(M46/Q46))</f>
        <v>0.57118739448508726</v>
      </c>
      <c r="P46" s="27">
        <f t="shared" si="9"/>
        <v>0.71494439924057496</v>
      </c>
      <c r="Q46" s="29">
        <f t="shared" ref="Q46:R51" si="10">SUM(K46,M46)</f>
        <v>5331</v>
      </c>
      <c r="R46" s="25">
        <f t="shared" si="10"/>
        <v>3687</v>
      </c>
    </row>
    <row r="47" spans="1:18" x14ac:dyDescent="0.15">
      <c r="A47" s="1"/>
      <c r="B47" s="21" t="s">
        <v>34</v>
      </c>
      <c r="C47" s="18">
        <v>521</v>
      </c>
      <c r="D47" s="19">
        <v>1090</v>
      </c>
      <c r="E47" s="19">
        <v>900</v>
      </c>
      <c r="F47" s="46">
        <v>1858</v>
      </c>
      <c r="G47" s="42">
        <f t="shared" si="7"/>
        <v>0.63335679099225894</v>
      </c>
      <c r="H47" s="27">
        <f t="shared" si="7"/>
        <v>0.63025780189959291</v>
      </c>
      <c r="I47" s="31">
        <f t="shared" si="8"/>
        <v>1421</v>
      </c>
      <c r="J47" s="29">
        <f t="shared" si="8"/>
        <v>2948</v>
      </c>
      <c r="K47" s="18">
        <v>9037</v>
      </c>
      <c r="L47" s="19">
        <v>6216</v>
      </c>
      <c r="M47" s="19">
        <v>10379</v>
      </c>
      <c r="N47" s="46">
        <v>8516</v>
      </c>
      <c r="O47" s="42">
        <f t="shared" si="9"/>
        <v>0.53455912649361348</v>
      </c>
      <c r="P47" s="27">
        <f t="shared" si="9"/>
        <v>0.5780613630192778</v>
      </c>
      <c r="Q47" s="29">
        <f t="shared" si="10"/>
        <v>19416</v>
      </c>
      <c r="R47" s="25">
        <f t="shared" si="10"/>
        <v>14732</v>
      </c>
    </row>
    <row r="48" spans="1:18" x14ac:dyDescent="0.15">
      <c r="A48" s="1"/>
      <c r="B48" s="21" t="s">
        <v>35</v>
      </c>
      <c r="C48" s="18">
        <v>1140</v>
      </c>
      <c r="D48" s="19">
        <v>1339</v>
      </c>
      <c r="E48" s="19">
        <v>1390</v>
      </c>
      <c r="F48" s="46">
        <v>2236</v>
      </c>
      <c r="G48" s="42">
        <f t="shared" si="7"/>
        <v>0.54940711462450598</v>
      </c>
      <c r="H48" s="27">
        <f t="shared" si="7"/>
        <v>0.62545454545454549</v>
      </c>
      <c r="I48" s="31">
        <f t="shared" si="8"/>
        <v>2530</v>
      </c>
      <c r="J48" s="29">
        <f t="shared" si="8"/>
        <v>3575</v>
      </c>
      <c r="K48" s="18">
        <v>12436</v>
      </c>
      <c r="L48" s="19">
        <v>9713</v>
      </c>
      <c r="M48" s="19">
        <v>17464</v>
      </c>
      <c r="N48" s="46">
        <v>18252</v>
      </c>
      <c r="O48" s="42">
        <f t="shared" si="9"/>
        <v>0.58408026755852838</v>
      </c>
      <c r="P48" s="27">
        <f t="shared" si="9"/>
        <v>0.65267298408725194</v>
      </c>
      <c r="Q48" s="29">
        <f t="shared" si="10"/>
        <v>29900</v>
      </c>
      <c r="R48" s="25">
        <f t="shared" si="10"/>
        <v>27965</v>
      </c>
    </row>
    <row r="49" spans="1:18" x14ac:dyDescent="0.15">
      <c r="A49" s="1"/>
      <c r="B49" s="21" t="s">
        <v>36</v>
      </c>
      <c r="C49" s="18">
        <v>482</v>
      </c>
      <c r="D49" s="19">
        <v>775</v>
      </c>
      <c r="E49" s="19">
        <v>1603</v>
      </c>
      <c r="F49" s="46">
        <v>3831</v>
      </c>
      <c r="G49" s="42">
        <f t="shared" si="7"/>
        <v>0.76882494004796165</v>
      </c>
      <c r="H49" s="27">
        <f t="shared" si="7"/>
        <v>0.8317412071211463</v>
      </c>
      <c r="I49" s="31">
        <f t="shared" si="8"/>
        <v>2085</v>
      </c>
      <c r="J49" s="29">
        <f t="shared" si="8"/>
        <v>4606</v>
      </c>
      <c r="K49" s="18">
        <v>7592</v>
      </c>
      <c r="L49" s="19">
        <v>7200</v>
      </c>
      <c r="M49" s="19">
        <v>29765</v>
      </c>
      <c r="N49" s="46">
        <v>29524</v>
      </c>
      <c r="O49" s="42">
        <f t="shared" si="9"/>
        <v>0.79677168937548515</v>
      </c>
      <c r="P49" s="27">
        <f t="shared" si="9"/>
        <v>0.80394292560723235</v>
      </c>
      <c r="Q49" s="29">
        <f t="shared" si="10"/>
        <v>37357</v>
      </c>
      <c r="R49" s="25">
        <f t="shared" si="10"/>
        <v>36724</v>
      </c>
    </row>
    <row r="50" spans="1:18" s="3" customFormat="1" ht="14" thickBot="1" x14ac:dyDescent="0.2">
      <c r="B50" s="23" t="s">
        <v>37</v>
      </c>
      <c r="C50" s="47">
        <v>81</v>
      </c>
      <c r="D50" s="48">
        <v>190</v>
      </c>
      <c r="E50" s="48">
        <v>365</v>
      </c>
      <c r="F50" s="49">
        <v>505</v>
      </c>
      <c r="G50" s="43">
        <f t="shared" ref="G50" si="11">IF(E50=0,"",SUM(E50/I50))</f>
        <v>0.81838565022421528</v>
      </c>
      <c r="H50" s="32">
        <f t="shared" ref="H50" si="12">IF(F50=0,"",SUM(F50/J50))</f>
        <v>0.72661870503597126</v>
      </c>
      <c r="I50" s="33">
        <f t="shared" si="8"/>
        <v>446</v>
      </c>
      <c r="J50" s="34">
        <f t="shared" si="8"/>
        <v>695</v>
      </c>
      <c r="K50" s="47">
        <v>612</v>
      </c>
      <c r="L50" s="48">
        <v>550</v>
      </c>
      <c r="M50" s="48">
        <v>2262</v>
      </c>
      <c r="N50" s="49">
        <v>1041</v>
      </c>
      <c r="O50" s="43">
        <f t="shared" si="9"/>
        <v>0.78705636743215035</v>
      </c>
      <c r="P50" s="32">
        <f t="shared" si="9"/>
        <v>0.65430546825895664</v>
      </c>
      <c r="Q50" s="34">
        <f t="shared" si="10"/>
        <v>2874</v>
      </c>
      <c r="R50" s="35">
        <f t="shared" si="10"/>
        <v>1591</v>
      </c>
    </row>
    <row r="51" spans="1:18" ht="14" thickBot="1" x14ac:dyDescent="0.2">
      <c r="B51" s="3"/>
      <c r="C51" s="13">
        <f>SUM(C9:C50)</f>
        <v>11383</v>
      </c>
      <c r="D51" s="13">
        <f>SUM(D9:D50)</f>
        <v>10668</v>
      </c>
      <c r="E51" s="13">
        <f>SUM(E9:E50)</f>
        <v>11251</v>
      </c>
      <c r="F51" s="50">
        <f>SUM(F9:F50)</f>
        <v>18051</v>
      </c>
      <c r="G51" s="36">
        <f>E51/I51</f>
        <v>0.49708403287090219</v>
      </c>
      <c r="H51" s="36">
        <f t="shared" ref="H51" si="13">F51/J51</f>
        <v>0.62853859814060375</v>
      </c>
      <c r="I51" s="37">
        <f t="shared" si="8"/>
        <v>22634</v>
      </c>
      <c r="J51" s="38">
        <f t="shared" si="8"/>
        <v>28719</v>
      </c>
      <c r="K51" s="13">
        <f>SUM(K9:K50)</f>
        <v>94689</v>
      </c>
      <c r="L51" s="13">
        <f>SUM(L9:L50)</f>
        <v>76354</v>
      </c>
      <c r="M51" s="13">
        <f>SUM(M9:M50)</f>
        <v>137694</v>
      </c>
      <c r="N51" s="50">
        <f>SUM(N9:N50)</f>
        <v>126290</v>
      </c>
      <c r="O51" s="36">
        <f>M51/Q51</f>
        <v>0.59253043467035027</v>
      </c>
      <c r="P51" s="36">
        <f t="shared" ref="P51" si="14">N51/R51</f>
        <v>0.62321114861530569</v>
      </c>
      <c r="Q51" s="38">
        <f t="shared" si="10"/>
        <v>232383</v>
      </c>
      <c r="R51" s="38">
        <f t="shared" si="10"/>
        <v>202644</v>
      </c>
    </row>
    <row r="52" spans="1:18" ht="14" x14ac:dyDescent="0.15">
      <c r="C52" s="8"/>
      <c r="D52" s="8"/>
      <c r="E52" s="8"/>
      <c r="F52" s="8"/>
      <c r="H52" s="9"/>
      <c r="I52" s="9"/>
      <c r="J52" s="9"/>
      <c r="K52" s="10"/>
      <c r="L52" s="10"/>
      <c r="M52" s="10"/>
      <c r="N52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K10-2109 inkl bilföretag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Microsoft Office User</cp:lastModifiedBy>
  <cp:lastPrinted>2017-12-01T04:34:13Z</cp:lastPrinted>
  <dcterms:created xsi:type="dcterms:W3CDTF">2009-09-29T12:11:43Z</dcterms:created>
  <dcterms:modified xsi:type="dcterms:W3CDTF">2021-10-01T06:10:10Z</dcterms:modified>
</cp:coreProperties>
</file>