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Documents\Nyregistreringarna oktober\Webben\"/>
    </mc:Choice>
  </mc:AlternateContent>
  <xr:revisionPtr revIDLastSave="0" documentId="8_{8DB247A4-A70E-4CF6-A3DF-7EB12DADB330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K10-2010 inkl bilföretag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47" i="3" l="1"/>
  <c r="L47" i="3"/>
  <c r="M47" i="3"/>
  <c r="N47" i="3"/>
  <c r="C47" i="3" l="1"/>
  <c r="D47" i="3"/>
  <c r="E47" i="3"/>
  <c r="F47" i="3"/>
  <c r="H14" i="3" l="1"/>
  <c r="G14" i="3"/>
  <c r="R12" i="3" l="1"/>
  <c r="P12" i="3" s="1"/>
  <c r="Q12" i="3"/>
  <c r="O12" i="3" s="1"/>
  <c r="J12" i="3"/>
  <c r="H12" i="3" s="1"/>
  <c r="I12" i="3"/>
  <c r="G12" i="3" s="1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 l="1"/>
  <c r="G47" i="3" s="1"/>
  <c r="J47" i="3"/>
  <c r="H47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4" i="3"/>
  <c r="O24" i="3" s="1"/>
  <c r="Q23" i="3"/>
  <c r="O23" i="3" s="1"/>
  <c r="Q22" i="3"/>
  <c r="O22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6" i="3"/>
  <c r="P26" i="3" s="1"/>
  <c r="Q25" i="3"/>
  <c r="O25" i="3" s="1"/>
  <c r="Q21" i="3"/>
  <c r="O21" i="3" s="1"/>
  <c r="Q14" i="3"/>
  <c r="O14" i="3" s="1"/>
  <c r="Q26" i="3"/>
  <c r="O26" i="3" s="1"/>
  <c r="Q10" i="3"/>
  <c r="O10" i="3" s="1"/>
  <c r="R46" i="3"/>
  <c r="P46" i="3" s="1"/>
  <c r="R25" i="3"/>
  <c r="P25" i="3" s="1"/>
  <c r="R17" i="3"/>
  <c r="P17" i="3" s="1"/>
  <c r="R14" i="3"/>
  <c r="P14" i="3" s="1"/>
  <c r="R10" i="3"/>
  <c r="P10" i="3" s="1"/>
  <c r="I9" i="3"/>
  <c r="G9" i="3" s="1"/>
  <c r="J9" i="3"/>
  <c r="H9" i="3" s="1"/>
  <c r="Q46" i="3"/>
  <c r="O46" i="3" s="1"/>
  <c r="R9" i="3"/>
  <c r="P9" i="3" s="1"/>
  <c r="Q9" i="3"/>
  <c r="O9" i="3" s="1"/>
  <c r="Q47" i="3" l="1"/>
  <c r="O47" i="3" s="1"/>
  <c r="R47" i="3"/>
  <c r="P47" i="3" s="1"/>
</calcChain>
</file>

<file path=xl/sharedStrings.xml><?xml version="1.0" encoding="utf-8"?>
<sst xmlns="http://schemas.openxmlformats.org/spreadsheetml/2006/main" count="53" uniqueCount="49">
  <si>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</si>
  <si>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</si>
  <si>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</si>
  <si>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</si>
  <si>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</si>
  <si>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</si>
  <si>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</si>
  <si>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</si>
  <si>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</si>
  <si>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</si>
  <si>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</si>
  <si>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</si>
  <si>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</si>
  <si>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</si>
  <si>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</si>
  <si>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</si>
  <si>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</si>
  <si>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</si>
  <si>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</si>
  <si>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</si>
  <si>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</si>
  <si>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</si>
  <si>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</si>
  <si>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</si>
  <si>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</si>
  <si>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</si>
  <si>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Porsche</t>
  </si>
  <si>
    <t>Renault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</si>
  <si>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</si>
  <si>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</si>
  <si>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</si>
  <si>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</si>
  <si>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</si>
  <si>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</si>
  <si>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</si>
  <si>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</si>
  <si>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</si>
  <si>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</si>
  <si>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</si>
  <si>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</si>
  <si>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</si>
  <si>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</si>
  <si>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</si>
  <si>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</si>
  <si>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</si>
  <si>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</si>
  <si>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oktober</t>
  </si>
  <si>
    <t>januari-oktober</t>
  </si>
  <si>
    <t>2020.11.01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</si>
</sst>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0" fontId="0" fillId="0" borderId="6" xfId="0" applyBorder="1"/>
    <xf numFmtId="0" fontId="0" fillId="0" borderId="5" xfId="0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3" fillId="0" borderId="21" xfId="0" applyFont="1" applyBorder="1"/>
    <xf numFmtId="0" fontId="3" fillId="0" borderId="22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3" xfId="0" applyFont="1" applyBorder="1"/>
    <xf numFmtId="0" fontId="3" fillId="0" borderId="24" xfId="0" applyFont="1" applyBorder="1"/>
    <xf numFmtId="0" fontId="3" fillId="0" borderId="25" xfId="0" applyFont="1" applyBorder="1"/>
    <xf numFmtId="0" fontId="3" fillId="0" borderId="26" xfId="0" applyFont="1" applyBorder="1"/>
    <xf numFmtId="164" fontId="5" fillId="0" borderId="27" xfId="0" applyNumberFormat="1" applyFont="1" applyBorder="1"/>
    <xf numFmtId="0" fontId="3" fillId="0" borderId="28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8" xfId="0" applyFont="1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164" fontId="5" fillId="0" borderId="34" xfId="0" applyNumberFormat="1" applyFont="1" applyBorder="1"/>
    <xf numFmtId="164" fontId="3" fillId="0" borderId="35" xfId="0" applyNumberFormat="1" applyFont="1" applyBorder="1"/>
    <xf numFmtId="164" fontId="5" fillId="0" borderId="36" xfId="0" applyNumberFormat="1" applyFont="1" applyBorder="1"/>
    <xf numFmtId="164" fontId="5" fillId="0" borderId="37" xfId="0" applyNumberFormat="1" applyFont="1" applyBorder="1"/>
    <xf numFmtId="164" fontId="5" fillId="0" borderId="38" xfId="0" applyNumberFormat="1" applyFont="1" applyBorder="1"/>
    <xf numFmtId="0" fontId="0" fillId="0" borderId="39" xfId="0" applyBorder="1"/>
    <xf numFmtId="0" fontId="0" fillId="0" borderId="40" xfId="0" applyBorder="1"/>
    <xf numFmtId="164" fontId="5" fillId="0" borderId="42" xfId="0" applyNumberFormat="1" applyFont="1" applyBorder="1"/>
    <xf numFmtId="0" fontId="3" fillId="0" borderId="40" xfId="0" applyFont="1" applyFill="1" applyBorder="1"/>
    <xf numFmtId="0" fontId="3" fillId="0" borderId="41" xfId="0" applyFont="1" applyFill="1" applyBorder="1"/>
    <xf numFmtId="0" fontId="0" fillId="0" borderId="31" xfId="0" applyBorder="1"/>
    <xf numFmtId="0" fontId="5" fillId="0" borderId="32" xfId="0" applyFont="1" applyBorder="1"/>
    <xf numFmtId="0" fontId="0" fillId="0" borderId="32" xfId="0" applyBorder="1"/>
    <xf numFmtId="0" fontId="0" fillId="0" borderId="43" xfId="0" applyBorder="1"/>
    <xf numFmtId="0" fontId="0" fillId="0" borderId="33" xfId="0" applyBorder="1"/>
    <xf numFmtId="0" fontId="0" fillId="0" borderId="34" xfId="0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R48"/>
  <sheetViews>
    <sheetView tabSelected="1" zoomScale="90" zoomScaleNormal="90" workbookViewId="0">
      <selection activeCell="B7" sqref="B7"/>
    </sheetView>
  </sheetViews>
  <sheetFormatPr defaultRowHeight="12.5" x14ac:dyDescent="0.25"/>
  <cols>
    <col min="1" max="1" width="3.7265625" customWidth="1"/>
    <col min="2" max="2" width="12.7265625" bestFit="1" customWidth="1"/>
    <col min="3" max="3" width="11" bestFit="1" customWidth="1"/>
    <col min="7" max="7" width="7.6328125" bestFit="1" customWidth="1"/>
    <col min="8" max="8" width="7.90625" customWidth="1"/>
    <col min="9" max="10" width="8" bestFit="1" customWidth="1"/>
    <col min="15" max="15" width="8.08984375" customWidth="1"/>
    <col min="16" max="16" width="8.7265625" customWidth="1"/>
    <col min="17" max="18" width="10.6328125" bestFit="1" customWidth="1"/>
  </cols>
  <sheetData>
    <row r="2" spans="1:18" x14ac:dyDescent="0.25">
      <c r="B2" s="1" t="s">
        <v>0</v>
      </c>
    </row>
    <row r="3" spans="1:18" x14ac:dyDescent="0.25">
      <c r="B3" s="1" t="s">
        <v>41</v>
      </c>
    </row>
    <row r="4" spans="1:18" ht="13" thickBot="1" x14ac:dyDescent="0.3">
      <c r="B4" s="1" t="s">
        <v>39</v>
      </c>
      <c r="N4" s="13" t="s">
        <v>48</v>
      </c>
    </row>
    <row r="5" spans="1:18" x14ac:dyDescent="0.25">
      <c r="C5" s="58" t="s">
        <v>46</v>
      </c>
      <c r="D5" s="59"/>
      <c r="E5" s="59"/>
      <c r="F5" s="59"/>
      <c r="G5" s="59"/>
      <c r="H5" s="59"/>
      <c r="I5" s="59"/>
      <c r="J5" s="60"/>
      <c r="K5" s="58" t="s">
        <v>47</v>
      </c>
      <c r="L5" s="59"/>
      <c r="M5" s="59"/>
      <c r="N5" s="59"/>
      <c r="O5" s="59"/>
      <c r="P5" s="59"/>
      <c r="Q5" s="61"/>
      <c r="R5" s="62"/>
    </row>
    <row r="6" spans="1:18" x14ac:dyDescent="0.25">
      <c r="C6" s="63" t="s">
        <v>37</v>
      </c>
      <c r="D6" s="54"/>
      <c r="E6" s="54" t="s">
        <v>38</v>
      </c>
      <c r="F6" s="54"/>
      <c r="G6" s="54" t="s">
        <v>42</v>
      </c>
      <c r="H6" s="56"/>
      <c r="I6" s="56" t="s">
        <v>40</v>
      </c>
      <c r="J6" s="57"/>
      <c r="K6" s="63" t="s">
        <v>37</v>
      </c>
      <c r="L6" s="54"/>
      <c r="M6" s="54" t="s">
        <v>38</v>
      </c>
      <c r="N6" s="54"/>
      <c r="O6" s="54" t="s">
        <v>42</v>
      </c>
      <c r="P6" s="56"/>
      <c r="Q6" s="54" t="s">
        <v>40</v>
      </c>
      <c r="R6" s="55"/>
    </row>
    <row r="7" spans="1:18" x14ac:dyDescent="0.25">
      <c r="A7" s="1"/>
      <c r="B7" s="5" t="s">
        <v>1</v>
      </c>
      <c r="C7" s="6">
        <v>2020</v>
      </c>
      <c r="D7" s="2">
        <v>2019</v>
      </c>
      <c r="E7" s="6">
        <v>2020</v>
      </c>
      <c r="F7" s="2">
        <v>2019</v>
      </c>
      <c r="G7" s="6">
        <v>2020</v>
      </c>
      <c r="H7" s="2">
        <v>2019</v>
      </c>
      <c r="I7" s="6">
        <v>2020</v>
      </c>
      <c r="J7" s="2">
        <v>2019</v>
      </c>
      <c r="K7" s="6">
        <v>2020</v>
      </c>
      <c r="L7" s="2">
        <v>2019</v>
      </c>
      <c r="M7" s="6">
        <v>2020</v>
      </c>
      <c r="N7" s="2">
        <v>2019</v>
      </c>
      <c r="O7" s="6">
        <v>2020</v>
      </c>
      <c r="P7" s="2">
        <v>2019</v>
      </c>
      <c r="Q7" s="6">
        <v>2020</v>
      </c>
      <c r="R7" s="14">
        <v>2019</v>
      </c>
    </row>
    <row r="8" spans="1:18" ht="13" thickBot="1" x14ac:dyDescent="0.3">
      <c r="C8" s="7"/>
      <c r="D8" s="4"/>
      <c r="E8" s="4"/>
      <c r="F8" s="4"/>
      <c r="G8" s="4"/>
      <c r="H8" s="4"/>
      <c r="I8" s="11"/>
      <c r="J8" s="12"/>
      <c r="K8" s="7"/>
      <c r="L8" s="4"/>
      <c r="M8" s="4"/>
      <c r="N8" s="4"/>
      <c r="O8" s="4"/>
      <c r="P8" s="4"/>
      <c r="Q8" s="11"/>
      <c r="R8" s="12"/>
    </row>
    <row r="9" spans="1:18" ht="13" x14ac:dyDescent="0.3">
      <c r="A9" s="1"/>
      <c r="B9" s="43" t="s">
        <v>2</v>
      </c>
      <c r="C9" s="15">
        <v>6</v>
      </c>
      <c r="D9" s="16">
        <v>13</v>
      </c>
      <c r="E9" s="16">
        <v>15</v>
      </c>
      <c r="F9" s="48">
        <v>82</v>
      </c>
      <c r="G9" s="40">
        <f t="shared" ref="G9:H24" si="0">IF(E9=0,"",SUM(E9/I9))</f>
        <v>0.7142857142857143</v>
      </c>
      <c r="H9" s="36">
        <f t="shared" si="0"/>
        <v>0.86315789473684212</v>
      </c>
      <c r="I9" s="25">
        <f>SUM(C9,E9)</f>
        <v>21</v>
      </c>
      <c r="J9" s="23">
        <f>SUM(D9,F9)</f>
        <v>95</v>
      </c>
      <c r="K9" s="15">
        <v>32</v>
      </c>
      <c r="L9" s="16">
        <v>71</v>
      </c>
      <c r="M9" s="16">
        <v>142</v>
      </c>
      <c r="N9" s="48">
        <v>430</v>
      </c>
      <c r="O9" s="40">
        <f t="shared" ref="O9:P46" si="1">IF(M9=0,"",SUM(M9/Q9))</f>
        <v>0.81609195402298851</v>
      </c>
      <c r="P9" s="21">
        <f t="shared" si="1"/>
        <v>0.85828343313373257</v>
      </c>
      <c r="Q9" s="23">
        <f>SUM(K9,M9)</f>
        <v>174</v>
      </c>
      <c r="R9" s="19">
        <f>SUM(L9,N9)</f>
        <v>501</v>
      </c>
    </row>
    <row r="10" spans="1:18" ht="13" x14ac:dyDescent="0.3">
      <c r="A10" s="1"/>
      <c r="B10" s="7" t="s">
        <v>3</v>
      </c>
      <c r="C10" s="17">
        <v>857</v>
      </c>
      <c r="D10" s="35">
        <v>511</v>
      </c>
      <c r="E10" s="35">
        <v>951</v>
      </c>
      <c r="F10" s="49">
        <v>1182</v>
      </c>
      <c r="G10" s="41">
        <f t="shared" si="0"/>
        <v>0.52599557522123896</v>
      </c>
      <c r="H10" s="37">
        <f t="shared" si="0"/>
        <v>0.6981689308919079</v>
      </c>
      <c r="I10" s="26">
        <f t="shared" ref="I10:I47" si="2">SUM(C10,E10)</f>
        <v>1808</v>
      </c>
      <c r="J10" s="24">
        <f t="shared" ref="J10:J47" si="3">SUM(D10,F10)</f>
        <v>1693</v>
      </c>
      <c r="K10" s="17">
        <v>6271</v>
      </c>
      <c r="L10" s="35">
        <v>4872</v>
      </c>
      <c r="M10" s="35">
        <v>8787</v>
      </c>
      <c r="N10" s="49">
        <v>10808</v>
      </c>
      <c r="O10" s="41">
        <f t="shared" si="1"/>
        <v>0.58354363129233633</v>
      </c>
      <c r="P10" s="22">
        <f t="shared" si="1"/>
        <v>0.68928571428571428</v>
      </c>
      <c r="Q10" s="24">
        <f t="shared" ref="Q10:Q47" si="4">SUM(K10,M10)</f>
        <v>15058</v>
      </c>
      <c r="R10" s="20">
        <f t="shared" ref="R10:R47" si="5">SUM(L10,N10)</f>
        <v>15680</v>
      </c>
    </row>
    <row r="11" spans="1:18" ht="13" x14ac:dyDescent="0.3">
      <c r="A11" s="1"/>
      <c r="B11" s="7" t="s">
        <v>4</v>
      </c>
      <c r="C11" s="17">
        <v>281</v>
      </c>
      <c r="D11" s="35">
        <v>333</v>
      </c>
      <c r="E11" s="35">
        <v>1103</v>
      </c>
      <c r="F11" s="49">
        <v>1469</v>
      </c>
      <c r="G11" s="41">
        <f t="shared" si="0"/>
        <v>0.7969653179190751</v>
      </c>
      <c r="H11" s="37">
        <f t="shared" si="0"/>
        <v>0.81520532741398444</v>
      </c>
      <c r="I11" s="26">
        <f t="shared" si="2"/>
        <v>1384</v>
      </c>
      <c r="J11" s="24">
        <f t="shared" si="3"/>
        <v>1802</v>
      </c>
      <c r="K11" s="17">
        <v>2526</v>
      </c>
      <c r="L11" s="35">
        <v>3307</v>
      </c>
      <c r="M11" s="35">
        <v>10477</v>
      </c>
      <c r="N11" s="49">
        <v>12885</v>
      </c>
      <c r="O11" s="41">
        <f t="shared" si="1"/>
        <v>0.80573713758363452</v>
      </c>
      <c r="P11" s="22">
        <f t="shared" si="1"/>
        <v>0.79576333992094861</v>
      </c>
      <c r="Q11" s="24">
        <f t="shared" si="4"/>
        <v>13003</v>
      </c>
      <c r="R11" s="20">
        <f t="shared" si="5"/>
        <v>16192</v>
      </c>
    </row>
    <row r="12" spans="1:18" ht="13" x14ac:dyDescent="0.3">
      <c r="A12" s="1"/>
      <c r="B12" s="7" t="s">
        <v>44</v>
      </c>
      <c r="C12" s="17">
        <v>0</v>
      </c>
      <c r="D12" s="35">
        <v>0</v>
      </c>
      <c r="E12" s="35">
        <v>0</v>
      </c>
      <c r="F12" s="49">
        <v>0</v>
      </c>
      <c r="G12" s="41" t="str">
        <f t="shared" si="0"/>
        <v/>
      </c>
      <c r="H12" s="37" t="str">
        <f t="shared" si="0"/>
        <v/>
      </c>
      <c r="I12" s="26">
        <f t="shared" si="2"/>
        <v>0</v>
      </c>
      <c r="J12" s="24">
        <f t="shared" si="3"/>
        <v>0</v>
      </c>
      <c r="K12" s="17">
        <v>0</v>
      </c>
      <c r="L12" s="35">
        <v>7</v>
      </c>
      <c r="M12" s="35">
        <v>0</v>
      </c>
      <c r="N12" s="49">
        <v>21</v>
      </c>
      <c r="O12" s="41" t="str">
        <f t="shared" si="1"/>
        <v/>
      </c>
      <c r="P12" s="22">
        <f t="shared" si="1"/>
        <v>0.75</v>
      </c>
      <c r="Q12" s="24">
        <f t="shared" si="4"/>
        <v>0</v>
      </c>
      <c r="R12" s="20">
        <f t="shared" si="5"/>
        <v>28</v>
      </c>
    </row>
    <row r="13" spans="1:18" ht="13" x14ac:dyDescent="0.3">
      <c r="A13" s="1"/>
      <c r="B13" s="7" t="s">
        <v>5</v>
      </c>
      <c r="C13" s="17">
        <v>0</v>
      </c>
      <c r="D13" s="35">
        <v>0</v>
      </c>
      <c r="E13" s="35">
        <v>3</v>
      </c>
      <c r="F13" s="49">
        <v>1</v>
      </c>
      <c r="G13" s="41">
        <f t="shared" si="0"/>
        <v>1</v>
      </c>
      <c r="H13" s="37">
        <f t="shared" si="0"/>
        <v>1</v>
      </c>
      <c r="I13" s="26">
        <f t="shared" si="2"/>
        <v>3</v>
      </c>
      <c r="J13" s="24">
        <f t="shared" si="3"/>
        <v>1</v>
      </c>
      <c r="K13" s="17">
        <v>3</v>
      </c>
      <c r="L13" s="35">
        <v>86</v>
      </c>
      <c r="M13" s="35">
        <v>4</v>
      </c>
      <c r="N13" s="49">
        <v>102</v>
      </c>
      <c r="O13" s="41">
        <f t="shared" si="1"/>
        <v>0.5714285714285714</v>
      </c>
      <c r="P13" s="22">
        <f t="shared" si="1"/>
        <v>0.54255319148936165</v>
      </c>
      <c r="Q13" s="24">
        <f t="shared" si="4"/>
        <v>7</v>
      </c>
      <c r="R13" s="20">
        <f t="shared" si="5"/>
        <v>188</v>
      </c>
    </row>
    <row r="14" spans="1:18" ht="13" x14ac:dyDescent="0.3">
      <c r="A14" s="1"/>
      <c r="B14" s="7" t="s">
        <v>6</v>
      </c>
      <c r="C14" s="17">
        <v>0</v>
      </c>
      <c r="D14" s="35">
        <v>0</v>
      </c>
      <c r="E14" s="35">
        <v>0</v>
      </c>
      <c r="F14" s="49">
        <v>0</v>
      </c>
      <c r="G14" s="41" t="str">
        <f t="shared" si="0"/>
        <v/>
      </c>
      <c r="H14" s="37" t="str">
        <f t="shared" si="0"/>
        <v/>
      </c>
      <c r="I14" s="26">
        <f t="shared" si="2"/>
        <v>0</v>
      </c>
      <c r="J14" s="24">
        <f t="shared" si="3"/>
        <v>0</v>
      </c>
      <c r="K14" s="17">
        <v>0</v>
      </c>
      <c r="L14" s="35">
        <v>0</v>
      </c>
      <c r="M14" s="35">
        <v>0</v>
      </c>
      <c r="N14" s="49">
        <v>0</v>
      </c>
      <c r="O14" s="41" t="str">
        <f t="shared" si="1"/>
        <v/>
      </c>
      <c r="P14" s="22" t="str">
        <f t="shared" si="1"/>
        <v/>
      </c>
      <c r="Q14" s="24">
        <f t="shared" si="4"/>
        <v>0</v>
      </c>
      <c r="R14" s="20">
        <f t="shared" si="5"/>
        <v>0</v>
      </c>
    </row>
    <row r="15" spans="1:18" ht="13" x14ac:dyDescent="0.3">
      <c r="A15" s="1"/>
      <c r="B15" s="7" t="s">
        <v>7</v>
      </c>
      <c r="C15" s="17">
        <v>109</v>
      </c>
      <c r="D15" s="35">
        <v>88</v>
      </c>
      <c r="E15" s="35">
        <v>197</v>
      </c>
      <c r="F15" s="49">
        <v>117</v>
      </c>
      <c r="G15" s="41">
        <f t="shared" si="0"/>
        <v>0.64379084967320266</v>
      </c>
      <c r="H15" s="37">
        <f t="shared" si="0"/>
        <v>0.57073170731707312</v>
      </c>
      <c r="I15" s="26">
        <f t="shared" si="2"/>
        <v>306</v>
      </c>
      <c r="J15" s="24">
        <f t="shared" si="3"/>
        <v>205</v>
      </c>
      <c r="K15" s="17">
        <v>952</v>
      </c>
      <c r="L15" s="35">
        <v>1150</v>
      </c>
      <c r="M15" s="35">
        <v>1543</v>
      </c>
      <c r="N15" s="49">
        <v>1706</v>
      </c>
      <c r="O15" s="41">
        <f t="shared" si="1"/>
        <v>0.61843687374749501</v>
      </c>
      <c r="P15" s="22">
        <f t="shared" si="1"/>
        <v>0.59733893557422968</v>
      </c>
      <c r="Q15" s="24">
        <f t="shared" si="4"/>
        <v>2495</v>
      </c>
      <c r="R15" s="20">
        <f t="shared" si="5"/>
        <v>2856</v>
      </c>
    </row>
    <row r="16" spans="1:18" ht="13" x14ac:dyDescent="0.3">
      <c r="A16" s="1"/>
      <c r="B16" s="7" t="s">
        <v>8</v>
      </c>
      <c r="C16" s="17">
        <v>127</v>
      </c>
      <c r="D16" s="18">
        <v>48</v>
      </c>
      <c r="E16" s="18">
        <v>36</v>
      </c>
      <c r="F16" s="50">
        <v>31</v>
      </c>
      <c r="G16" s="41">
        <f t="shared" si="0"/>
        <v>0.22085889570552147</v>
      </c>
      <c r="H16" s="37">
        <f t="shared" si="0"/>
        <v>0.39240506329113922</v>
      </c>
      <c r="I16" s="26">
        <f t="shared" si="2"/>
        <v>163</v>
      </c>
      <c r="J16" s="24">
        <f t="shared" si="3"/>
        <v>79</v>
      </c>
      <c r="K16" s="17">
        <v>983</v>
      </c>
      <c r="L16" s="18">
        <v>1586</v>
      </c>
      <c r="M16" s="18">
        <v>482</v>
      </c>
      <c r="N16" s="50">
        <v>1984</v>
      </c>
      <c r="O16" s="41">
        <f t="shared" si="1"/>
        <v>0.32901023890784981</v>
      </c>
      <c r="P16" s="22">
        <f t="shared" si="1"/>
        <v>0.55574229691876753</v>
      </c>
      <c r="Q16" s="24">
        <f t="shared" si="4"/>
        <v>1465</v>
      </c>
      <c r="R16" s="20">
        <f t="shared" si="5"/>
        <v>3570</v>
      </c>
    </row>
    <row r="17" spans="1:18" ht="13" x14ac:dyDescent="0.3">
      <c r="A17" s="1"/>
      <c r="B17" s="7" t="s">
        <v>9</v>
      </c>
      <c r="C17" s="17">
        <v>0</v>
      </c>
      <c r="D17" s="18">
        <v>0</v>
      </c>
      <c r="E17" s="18">
        <v>0</v>
      </c>
      <c r="F17" s="50">
        <v>0</v>
      </c>
      <c r="G17" s="41" t="str">
        <f t="shared" si="0"/>
        <v/>
      </c>
      <c r="H17" s="37" t="str">
        <f t="shared" si="0"/>
        <v/>
      </c>
      <c r="I17" s="26">
        <f t="shared" si="2"/>
        <v>0</v>
      </c>
      <c r="J17" s="24">
        <f t="shared" si="3"/>
        <v>0</v>
      </c>
      <c r="K17" s="17">
        <v>4</v>
      </c>
      <c r="L17" s="18">
        <v>1</v>
      </c>
      <c r="M17" s="18">
        <v>7</v>
      </c>
      <c r="N17" s="50">
        <v>1</v>
      </c>
      <c r="O17" s="41">
        <f t="shared" si="1"/>
        <v>0.63636363636363635</v>
      </c>
      <c r="P17" s="22">
        <f t="shared" si="1"/>
        <v>0.5</v>
      </c>
      <c r="Q17" s="24">
        <f t="shared" si="4"/>
        <v>11</v>
      </c>
      <c r="R17" s="20">
        <f t="shared" si="5"/>
        <v>2</v>
      </c>
    </row>
    <row r="18" spans="1:18" ht="13" x14ac:dyDescent="0.3">
      <c r="A18" s="1"/>
      <c r="B18" s="7" t="s">
        <v>10</v>
      </c>
      <c r="C18" s="17">
        <v>165</v>
      </c>
      <c r="D18" s="18">
        <v>275</v>
      </c>
      <c r="E18" s="18">
        <v>201</v>
      </c>
      <c r="F18" s="50">
        <v>160</v>
      </c>
      <c r="G18" s="41">
        <f t="shared" si="0"/>
        <v>0.54918032786885251</v>
      </c>
      <c r="H18" s="37">
        <f t="shared" si="0"/>
        <v>0.36781609195402298</v>
      </c>
      <c r="I18" s="26">
        <f t="shared" si="2"/>
        <v>366</v>
      </c>
      <c r="J18" s="24">
        <f t="shared" si="3"/>
        <v>435</v>
      </c>
      <c r="K18" s="17">
        <v>2464</v>
      </c>
      <c r="L18" s="18">
        <v>2896</v>
      </c>
      <c r="M18" s="18">
        <v>1597</v>
      </c>
      <c r="N18" s="50">
        <v>2220</v>
      </c>
      <c r="O18" s="41">
        <f t="shared" si="1"/>
        <v>0.39325289337601577</v>
      </c>
      <c r="P18" s="22">
        <f t="shared" si="1"/>
        <v>0.43393275996872555</v>
      </c>
      <c r="Q18" s="24">
        <f t="shared" si="4"/>
        <v>4061</v>
      </c>
      <c r="R18" s="20">
        <f t="shared" si="5"/>
        <v>5116</v>
      </c>
    </row>
    <row r="19" spans="1:18" ht="13" x14ac:dyDescent="0.3">
      <c r="A19" s="1"/>
      <c r="B19" s="7" t="s">
        <v>11</v>
      </c>
      <c r="C19" s="17">
        <v>165</v>
      </c>
      <c r="D19" s="18">
        <v>244</v>
      </c>
      <c r="E19" s="18">
        <v>215</v>
      </c>
      <c r="F19" s="50">
        <v>459</v>
      </c>
      <c r="G19" s="41">
        <f t="shared" si="0"/>
        <v>0.56578947368421051</v>
      </c>
      <c r="H19" s="37">
        <f t="shared" si="0"/>
        <v>0.65291607396870555</v>
      </c>
      <c r="I19" s="26">
        <f t="shared" si="2"/>
        <v>380</v>
      </c>
      <c r="J19" s="24">
        <f t="shared" si="3"/>
        <v>703</v>
      </c>
      <c r="K19" s="17">
        <v>2152</v>
      </c>
      <c r="L19" s="18">
        <v>2392</v>
      </c>
      <c r="M19" s="18">
        <v>2747</v>
      </c>
      <c r="N19" s="50">
        <v>4742</v>
      </c>
      <c r="O19" s="41">
        <f t="shared" si="1"/>
        <v>0.56072667891406414</v>
      </c>
      <c r="P19" s="22">
        <f t="shared" si="1"/>
        <v>0.664704233249229</v>
      </c>
      <c r="Q19" s="24">
        <f t="shared" si="4"/>
        <v>4899</v>
      </c>
      <c r="R19" s="20">
        <f t="shared" si="5"/>
        <v>7134</v>
      </c>
    </row>
    <row r="20" spans="1:18" ht="13" x14ac:dyDescent="0.3">
      <c r="A20" s="1"/>
      <c r="B20" s="7" t="s">
        <v>12</v>
      </c>
      <c r="C20" s="17">
        <v>86</v>
      </c>
      <c r="D20" s="18">
        <v>97</v>
      </c>
      <c r="E20" s="18">
        <v>109</v>
      </c>
      <c r="F20" s="50">
        <v>114</v>
      </c>
      <c r="G20" s="41">
        <f t="shared" si="0"/>
        <v>0.55897435897435899</v>
      </c>
      <c r="H20" s="37">
        <f t="shared" si="0"/>
        <v>0.54028436018957349</v>
      </c>
      <c r="I20" s="26">
        <f t="shared" si="2"/>
        <v>195</v>
      </c>
      <c r="J20" s="24">
        <f t="shared" si="3"/>
        <v>211</v>
      </c>
      <c r="K20" s="17">
        <v>575</v>
      </c>
      <c r="L20" s="18">
        <v>1077</v>
      </c>
      <c r="M20" s="18">
        <v>644</v>
      </c>
      <c r="N20" s="50">
        <v>1218</v>
      </c>
      <c r="O20" s="41">
        <f t="shared" si="1"/>
        <v>0.52830188679245282</v>
      </c>
      <c r="P20" s="22">
        <f t="shared" si="1"/>
        <v>0.53071895424836601</v>
      </c>
      <c r="Q20" s="24">
        <f t="shared" si="4"/>
        <v>1219</v>
      </c>
      <c r="R20" s="20">
        <f t="shared" si="5"/>
        <v>2295</v>
      </c>
    </row>
    <row r="21" spans="1:18" ht="13" x14ac:dyDescent="0.3">
      <c r="A21" s="1"/>
      <c r="B21" s="7" t="s">
        <v>13</v>
      </c>
      <c r="C21" s="17">
        <v>358</v>
      </c>
      <c r="D21" s="18">
        <v>462</v>
      </c>
      <c r="E21" s="18">
        <v>253</v>
      </c>
      <c r="F21" s="50">
        <v>185</v>
      </c>
      <c r="G21" s="41">
        <f t="shared" si="0"/>
        <v>0.41407528641571195</v>
      </c>
      <c r="H21" s="37">
        <f t="shared" si="0"/>
        <v>0.28593508500772796</v>
      </c>
      <c r="I21" s="26">
        <f t="shared" si="2"/>
        <v>611</v>
      </c>
      <c r="J21" s="24">
        <f t="shared" si="3"/>
        <v>647</v>
      </c>
      <c r="K21" s="17">
        <v>2886</v>
      </c>
      <c r="L21" s="18">
        <v>2631</v>
      </c>
      <c r="M21" s="18">
        <v>2347</v>
      </c>
      <c r="N21" s="50">
        <v>2267</v>
      </c>
      <c r="O21" s="41">
        <f t="shared" si="1"/>
        <v>0.44849990445251292</v>
      </c>
      <c r="P21" s="22">
        <f t="shared" si="1"/>
        <v>0.46284197631686402</v>
      </c>
      <c r="Q21" s="24">
        <f t="shared" si="4"/>
        <v>5233</v>
      </c>
      <c r="R21" s="20">
        <f t="shared" si="5"/>
        <v>4898</v>
      </c>
    </row>
    <row r="22" spans="1:18" ht="13" x14ac:dyDescent="0.3">
      <c r="A22" s="1"/>
      <c r="B22" s="7" t="s">
        <v>14</v>
      </c>
      <c r="C22" s="17">
        <v>1</v>
      </c>
      <c r="D22" s="18">
        <v>5</v>
      </c>
      <c r="E22" s="18">
        <v>1</v>
      </c>
      <c r="F22" s="50">
        <v>0</v>
      </c>
      <c r="G22" s="41">
        <f t="shared" si="0"/>
        <v>0.5</v>
      </c>
      <c r="H22" s="37" t="str">
        <f t="shared" si="0"/>
        <v/>
      </c>
      <c r="I22" s="26">
        <f t="shared" si="2"/>
        <v>2</v>
      </c>
      <c r="J22" s="24">
        <f t="shared" si="3"/>
        <v>5</v>
      </c>
      <c r="K22" s="17">
        <v>29</v>
      </c>
      <c r="L22" s="18">
        <v>37</v>
      </c>
      <c r="M22" s="18">
        <v>3</v>
      </c>
      <c r="N22" s="50">
        <v>5</v>
      </c>
      <c r="O22" s="41">
        <f t="shared" si="1"/>
        <v>9.375E-2</v>
      </c>
      <c r="P22" s="22">
        <f t="shared" si="1"/>
        <v>0.11904761904761904</v>
      </c>
      <c r="Q22" s="24">
        <f t="shared" si="4"/>
        <v>32</v>
      </c>
      <c r="R22" s="20">
        <f t="shared" si="5"/>
        <v>42</v>
      </c>
    </row>
    <row r="23" spans="1:18" ht="13" x14ac:dyDescent="0.3">
      <c r="A23" s="1"/>
      <c r="B23" s="7" t="s">
        <v>15</v>
      </c>
      <c r="C23" s="17">
        <v>2</v>
      </c>
      <c r="D23" s="18">
        <v>20</v>
      </c>
      <c r="E23" s="18">
        <v>9</v>
      </c>
      <c r="F23" s="50">
        <v>22</v>
      </c>
      <c r="G23" s="41">
        <f t="shared" si="0"/>
        <v>0.81818181818181823</v>
      </c>
      <c r="H23" s="37">
        <f t="shared" si="0"/>
        <v>0.52380952380952384</v>
      </c>
      <c r="I23" s="26">
        <f t="shared" si="2"/>
        <v>11</v>
      </c>
      <c r="J23" s="24">
        <f t="shared" si="3"/>
        <v>42</v>
      </c>
      <c r="K23" s="17">
        <v>114</v>
      </c>
      <c r="L23" s="18">
        <v>715</v>
      </c>
      <c r="M23" s="18">
        <v>129</v>
      </c>
      <c r="N23" s="50">
        <v>358</v>
      </c>
      <c r="O23" s="41">
        <f t="shared" si="1"/>
        <v>0.53086419753086422</v>
      </c>
      <c r="P23" s="22">
        <f t="shared" si="1"/>
        <v>0.33364398881640261</v>
      </c>
      <c r="Q23" s="24">
        <f t="shared" si="4"/>
        <v>243</v>
      </c>
      <c r="R23" s="20">
        <f t="shared" si="5"/>
        <v>1073</v>
      </c>
    </row>
    <row r="24" spans="1:18" ht="13" x14ac:dyDescent="0.3">
      <c r="A24" s="1"/>
      <c r="B24" s="7" t="s">
        <v>16</v>
      </c>
      <c r="C24" s="17">
        <v>1</v>
      </c>
      <c r="D24" s="18">
        <v>16</v>
      </c>
      <c r="E24" s="18">
        <v>75</v>
      </c>
      <c r="F24" s="50">
        <v>86</v>
      </c>
      <c r="G24" s="41">
        <f t="shared" si="0"/>
        <v>0.98684210526315785</v>
      </c>
      <c r="H24" s="37">
        <f t="shared" si="0"/>
        <v>0.84313725490196079</v>
      </c>
      <c r="I24" s="26">
        <f t="shared" si="2"/>
        <v>76</v>
      </c>
      <c r="J24" s="24">
        <f t="shared" si="3"/>
        <v>102</v>
      </c>
      <c r="K24" s="17">
        <v>39</v>
      </c>
      <c r="L24" s="18">
        <v>156</v>
      </c>
      <c r="M24" s="18">
        <v>573</v>
      </c>
      <c r="N24" s="50">
        <v>702</v>
      </c>
      <c r="O24" s="41">
        <f t="shared" si="1"/>
        <v>0.93627450980392157</v>
      </c>
      <c r="P24" s="22">
        <f t="shared" si="1"/>
        <v>0.81818181818181823</v>
      </c>
      <c r="Q24" s="24">
        <f t="shared" si="4"/>
        <v>612</v>
      </c>
      <c r="R24" s="20">
        <f t="shared" si="5"/>
        <v>858</v>
      </c>
    </row>
    <row r="25" spans="1:18" ht="13" x14ac:dyDescent="0.3">
      <c r="A25" s="1"/>
      <c r="B25" s="7" t="s">
        <v>17</v>
      </c>
      <c r="C25" s="17">
        <v>1065</v>
      </c>
      <c r="D25" s="18">
        <v>1466</v>
      </c>
      <c r="E25" s="18">
        <v>1249</v>
      </c>
      <c r="F25" s="50">
        <v>1008</v>
      </c>
      <c r="G25" s="41">
        <f t="shared" ref="G25:H45" si="6">IF(E25=0,"",SUM(E25/I25))</f>
        <v>0.53975799481417464</v>
      </c>
      <c r="H25" s="37">
        <f t="shared" si="6"/>
        <v>0.40743734842360552</v>
      </c>
      <c r="I25" s="26">
        <f t="shared" si="2"/>
        <v>2314</v>
      </c>
      <c r="J25" s="24">
        <f t="shared" si="3"/>
        <v>2474</v>
      </c>
      <c r="K25" s="17">
        <v>12433</v>
      </c>
      <c r="L25" s="18">
        <v>11242</v>
      </c>
      <c r="M25" s="18">
        <v>8688</v>
      </c>
      <c r="N25" s="50">
        <v>10297</v>
      </c>
      <c r="O25" s="41">
        <f t="shared" si="1"/>
        <v>0.4113441598409166</v>
      </c>
      <c r="P25" s="22">
        <f t="shared" si="1"/>
        <v>0.47806304842378938</v>
      </c>
      <c r="Q25" s="24">
        <f t="shared" si="4"/>
        <v>21121</v>
      </c>
      <c r="R25" s="20">
        <f t="shared" si="5"/>
        <v>21539</v>
      </c>
    </row>
    <row r="26" spans="1:18" ht="13" x14ac:dyDescent="0.3">
      <c r="A26" s="1"/>
      <c r="B26" s="7" t="s">
        <v>18</v>
      </c>
      <c r="C26" s="17">
        <v>0</v>
      </c>
      <c r="D26" s="18">
        <v>1</v>
      </c>
      <c r="E26" s="18">
        <v>1</v>
      </c>
      <c r="F26" s="50">
        <v>1</v>
      </c>
      <c r="G26" s="41">
        <f t="shared" si="6"/>
        <v>1</v>
      </c>
      <c r="H26" s="37">
        <f t="shared" si="6"/>
        <v>0.5</v>
      </c>
      <c r="I26" s="26">
        <f>SUM(C26,E26)</f>
        <v>1</v>
      </c>
      <c r="J26" s="24">
        <f>SUM(D26,F26)</f>
        <v>2</v>
      </c>
      <c r="K26" s="17">
        <v>11</v>
      </c>
      <c r="L26" s="18">
        <v>12</v>
      </c>
      <c r="M26" s="18">
        <v>16</v>
      </c>
      <c r="N26" s="50">
        <v>22</v>
      </c>
      <c r="O26" s="41">
        <f t="shared" si="1"/>
        <v>0.59259259259259256</v>
      </c>
      <c r="P26" s="22">
        <f t="shared" si="1"/>
        <v>0.6470588235294118</v>
      </c>
      <c r="Q26" s="24">
        <f>SUM(K26,M26)</f>
        <v>27</v>
      </c>
      <c r="R26" s="20">
        <f>SUM(L26,N26)</f>
        <v>34</v>
      </c>
    </row>
    <row r="27" spans="1:18" ht="13" x14ac:dyDescent="0.3">
      <c r="A27" s="1"/>
      <c r="B27" s="7" t="s">
        <v>43</v>
      </c>
      <c r="C27" s="17">
        <v>0</v>
      </c>
      <c r="D27" s="18">
        <v>0</v>
      </c>
      <c r="E27" s="18">
        <v>0</v>
      </c>
      <c r="F27" s="50">
        <v>0</v>
      </c>
      <c r="G27" s="41" t="str">
        <f t="shared" si="6"/>
        <v/>
      </c>
      <c r="H27" s="37" t="str">
        <f t="shared" si="6"/>
        <v/>
      </c>
      <c r="I27" s="26">
        <f t="shared" si="2"/>
        <v>0</v>
      </c>
      <c r="J27" s="24">
        <f t="shared" si="3"/>
        <v>0</v>
      </c>
      <c r="K27" s="17">
        <v>0</v>
      </c>
      <c r="L27" s="18">
        <v>0</v>
      </c>
      <c r="M27" s="18">
        <v>0</v>
      </c>
      <c r="N27" s="50">
        <v>0</v>
      </c>
      <c r="O27" s="41" t="str">
        <f t="shared" si="1"/>
        <v/>
      </c>
      <c r="P27" s="22" t="str">
        <f t="shared" si="1"/>
        <v/>
      </c>
      <c r="Q27" s="24">
        <f t="shared" si="4"/>
        <v>0</v>
      </c>
      <c r="R27" s="20">
        <f t="shared" si="5"/>
        <v>0</v>
      </c>
    </row>
    <row r="28" spans="1:18" ht="13" x14ac:dyDescent="0.3">
      <c r="A28" s="1"/>
      <c r="B28" s="7" t="s">
        <v>19</v>
      </c>
      <c r="C28" s="17">
        <v>19</v>
      </c>
      <c r="D28" s="18">
        <v>35</v>
      </c>
      <c r="E28" s="18">
        <v>32</v>
      </c>
      <c r="F28" s="50">
        <v>67</v>
      </c>
      <c r="G28" s="41">
        <f t="shared" si="6"/>
        <v>0.62745098039215685</v>
      </c>
      <c r="H28" s="37">
        <f t="shared" si="6"/>
        <v>0.65686274509803921</v>
      </c>
      <c r="I28" s="26">
        <f t="shared" si="2"/>
        <v>51</v>
      </c>
      <c r="J28" s="24">
        <f t="shared" si="3"/>
        <v>102</v>
      </c>
      <c r="K28" s="17">
        <v>416</v>
      </c>
      <c r="L28" s="18">
        <v>430</v>
      </c>
      <c r="M28" s="18">
        <v>435</v>
      </c>
      <c r="N28" s="50">
        <v>435</v>
      </c>
      <c r="O28" s="41">
        <f t="shared" si="1"/>
        <v>0.51116333725029373</v>
      </c>
      <c r="P28" s="22">
        <f t="shared" si="1"/>
        <v>0.50289017341040465</v>
      </c>
      <c r="Q28" s="24">
        <f t="shared" si="4"/>
        <v>851</v>
      </c>
      <c r="R28" s="20">
        <f t="shared" si="5"/>
        <v>865</v>
      </c>
    </row>
    <row r="29" spans="1:18" ht="13" x14ac:dyDescent="0.3">
      <c r="A29" s="1"/>
      <c r="B29" s="7" t="s">
        <v>20</v>
      </c>
      <c r="C29" s="17">
        <v>33</v>
      </c>
      <c r="D29" s="18">
        <v>48</v>
      </c>
      <c r="E29" s="18">
        <v>64</v>
      </c>
      <c r="F29" s="50">
        <v>135</v>
      </c>
      <c r="G29" s="41">
        <f t="shared" si="6"/>
        <v>0.65979381443298968</v>
      </c>
      <c r="H29" s="37">
        <f t="shared" si="6"/>
        <v>0.73770491803278693</v>
      </c>
      <c r="I29" s="26">
        <f t="shared" si="2"/>
        <v>97</v>
      </c>
      <c r="J29" s="24">
        <f t="shared" si="3"/>
        <v>183</v>
      </c>
      <c r="K29" s="17">
        <v>356</v>
      </c>
      <c r="L29" s="18">
        <v>454</v>
      </c>
      <c r="M29" s="18">
        <v>713</v>
      </c>
      <c r="N29" s="50">
        <v>1182</v>
      </c>
      <c r="O29" s="41">
        <f t="shared" si="1"/>
        <v>0.66697848456501407</v>
      </c>
      <c r="P29" s="22">
        <f t="shared" si="1"/>
        <v>0.72249388753056232</v>
      </c>
      <c r="Q29" s="24">
        <f t="shared" si="4"/>
        <v>1069</v>
      </c>
      <c r="R29" s="20">
        <f t="shared" si="5"/>
        <v>1636</v>
      </c>
    </row>
    <row r="30" spans="1:18" ht="13" x14ac:dyDescent="0.3">
      <c r="A30" s="1"/>
      <c r="B30" s="7" t="s">
        <v>21</v>
      </c>
      <c r="C30" s="17">
        <v>219</v>
      </c>
      <c r="D30" s="18">
        <v>445</v>
      </c>
      <c r="E30" s="18">
        <v>78</v>
      </c>
      <c r="F30" s="50">
        <v>146</v>
      </c>
      <c r="G30" s="41">
        <f t="shared" si="6"/>
        <v>0.26262626262626265</v>
      </c>
      <c r="H30" s="37">
        <f t="shared" si="6"/>
        <v>0.24703891708967851</v>
      </c>
      <c r="I30" s="26">
        <f t="shared" si="2"/>
        <v>297</v>
      </c>
      <c r="J30" s="24">
        <f t="shared" si="3"/>
        <v>591</v>
      </c>
      <c r="K30" s="17">
        <v>952</v>
      </c>
      <c r="L30" s="18">
        <v>2947</v>
      </c>
      <c r="M30" s="18">
        <v>483</v>
      </c>
      <c r="N30" s="50">
        <v>1592</v>
      </c>
      <c r="O30" s="41">
        <f t="shared" si="1"/>
        <v>0.33658536585365856</v>
      </c>
      <c r="P30" s="22">
        <f t="shared" si="1"/>
        <v>0.35073804802820002</v>
      </c>
      <c r="Q30" s="24">
        <f t="shared" si="4"/>
        <v>1435</v>
      </c>
      <c r="R30" s="20">
        <f t="shared" si="5"/>
        <v>4539</v>
      </c>
    </row>
    <row r="31" spans="1:18" ht="13" x14ac:dyDescent="0.3">
      <c r="A31" s="1"/>
      <c r="B31" s="7" t="s">
        <v>22</v>
      </c>
      <c r="C31" s="17">
        <v>510</v>
      </c>
      <c r="D31" s="18">
        <v>395</v>
      </c>
      <c r="E31" s="18">
        <v>1290</v>
      </c>
      <c r="F31" s="50">
        <v>1200</v>
      </c>
      <c r="G31" s="41">
        <f t="shared" si="6"/>
        <v>0.71666666666666667</v>
      </c>
      <c r="H31" s="37">
        <f t="shared" si="6"/>
        <v>0.75235109717868343</v>
      </c>
      <c r="I31" s="26">
        <f t="shared" si="2"/>
        <v>1800</v>
      </c>
      <c r="J31" s="24">
        <f t="shared" si="3"/>
        <v>1595</v>
      </c>
      <c r="K31" s="17">
        <v>3797</v>
      </c>
      <c r="L31" s="18">
        <v>3252</v>
      </c>
      <c r="M31" s="18">
        <v>10257</v>
      </c>
      <c r="N31" s="50">
        <v>12588</v>
      </c>
      <c r="O31" s="41">
        <f t="shared" si="1"/>
        <v>0.72982780703002703</v>
      </c>
      <c r="P31" s="22">
        <f t="shared" si="1"/>
        <v>0.79469696969696968</v>
      </c>
      <c r="Q31" s="24">
        <f t="shared" si="4"/>
        <v>14054</v>
      </c>
      <c r="R31" s="20">
        <f t="shared" si="5"/>
        <v>15840</v>
      </c>
    </row>
    <row r="32" spans="1:18" ht="13" x14ac:dyDescent="0.3">
      <c r="A32" s="1"/>
      <c r="B32" s="7" t="s">
        <v>23</v>
      </c>
      <c r="C32" s="17">
        <v>136</v>
      </c>
      <c r="D32" s="18">
        <v>117</v>
      </c>
      <c r="E32" s="18">
        <v>157</v>
      </c>
      <c r="F32" s="50">
        <v>221</v>
      </c>
      <c r="G32" s="41">
        <f t="shared" si="6"/>
        <v>0.53583617747440271</v>
      </c>
      <c r="H32" s="37">
        <f t="shared" si="6"/>
        <v>0.65384615384615385</v>
      </c>
      <c r="I32" s="26">
        <f t="shared" si="2"/>
        <v>293</v>
      </c>
      <c r="J32" s="24">
        <f t="shared" si="3"/>
        <v>338</v>
      </c>
      <c r="K32" s="17">
        <v>959</v>
      </c>
      <c r="L32" s="18">
        <v>988</v>
      </c>
      <c r="M32" s="18">
        <v>1465</v>
      </c>
      <c r="N32" s="50">
        <v>2116</v>
      </c>
      <c r="O32" s="41">
        <f t="shared" si="1"/>
        <v>0.60437293729372932</v>
      </c>
      <c r="P32" s="22">
        <f t="shared" si="1"/>
        <v>0.68170103092783507</v>
      </c>
      <c r="Q32" s="24">
        <f t="shared" si="4"/>
        <v>2424</v>
      </c>
      <c r="R32" s="20">
        <f t="shared" si="5"/>
        <v>3104</v>
      </c>
    </row>
    <row r="33" spans="1:18" ht="13" x14ac:dyDescent="0.3">
      <c r="A33" s="1"/>
      <c r="B33" s="7" t="s">
        <v>24</v>
      </c>
      <c r="C33" s="17">
        <v>86</v>
      </c>
      <c r="D33" s="18">
        <v>96</v>
      </c>
      <c r="E33" s="18">
        <v>100</v>
      </c>
      <c r="F33" s="50">
        <v>426</v>
      </c>
      <c r="G33" s="41">
        <f t="shared" si="6"/>
        <v>0.5376344086021505</v>
      </c>
      <c r="H33" s="37">
        <f t="shared" si="6"/>
        <v>0.81609195402298851</v>
      </c>
      <c r="I33" s="26">
        <f t="shared" si="2"/>
        <v>186</v>
      </c>
      <c r="J33" s="24">
        <f t="shared" si="3"/>
        <v>522</v>
      </c>
      <c r="K33" s="17">
        <v>962</v>
      </c>
      <c r="L33" s="18">
        <v>1219</v>
      </c>
      <c r="M33" s="18">
        <v>1698</v>
      </c>
      <c r="N33" s="50">
        <v>3835</v>
      </c>
      <c r="O33" s="41">
        <f t="shared" si="1"/>
        <v>0.63834586466165411</v>
      </c>
      <c r="P33" s="22">
        <f t="shared" si="1"/>
        <v>0.75880490700435299</v>
      </c>
      <c r="Q33" s="24">
        <f t="shared" si="4"/>
        <v>2660</v>
      </c>
      <c r="R33" s="20">
        <f t="shared" si="5"/>
        <v>5054</v>
      </c>
    </row>
    <row r="34" spans="1:18" ht="13" x14ac:dyDescent="0.3">
      <c r="A34" s="1"/>
      <c r="B34" s="7" t="s">
        <v>25</v>
      </c>
      <c r="C34" s="17">
        <v>360</v>
      </c>
      <c r="D34" s="18">
        <v>432</v>
      </c>
      <c r="E34" s="18">
        <v>299</v>
      </c>
      <c r="F34" s="50">
        <v>346</v>
      </c>
      <c r="G34" s="41">
        <f t="shared" si="6"/>
        <v>0.45371775417298937</v>
      </c>
      <c r="H34" s="37">
        <f t="shared" si="6"/>
        <v>0.44473007712082263</v>
      </c>
      <c r="I34" s="26">
        <f t="shared" si="2"/>
        <v>659</v>
      </c>
      <c r="J34" s="24">
        <f t="shared" si="3"/>
        <v>778</v>
      </c>
      <c r="K34" s="17">
        <v>2147</v>
      </c>
      <c r="L34" s="18">
        <v>3539</v>
      </c>
      <c r="M34" s="18">
        <v>1316</v>
      </c>
      <c r="N34" s="50">
        <v>2650</v>
      </c>
      <c r="O34" s="41">
        <f t="shared" si="1"/>
        <v>0.38001732601790356</v>
      </c>
      <c r="P34" s="22">
        <f t="shared" si="1"/>
        <v>0.42817902730651153</v>
      </c>
      <c r="Q34" s="24">
        <f t="shared" si="4"/>
        <v>3463</v>
      </c>
      <c r="R34" s="20">
        <f t="shared" si="5"/>
        <v>6189</v>
      </c>
    </row>
    <row r="35" spans="1:18" ht="13" x14ac:dyDescent="0.3">
      <c r="A35" s="1"/>
      <c r="B35" s="7" t="s">
        <v>26</v>
      </c>
      <c r="C35" s="17">
        <v>41</v>
      </c>
      <c r="D35" s="18">
        <v>117</v>
      </c>
      <c r="E35" s="18">
        <v>106</v>
      </c>
      <c r="F35" s="50">
        <v>164</v>
      </c>
      <c r="G35" s="41">
        <f t="shared" si="6"/>
        <v>0.72108843537414968</v>
      </c>
      <c r="H35" s="37">
        <f t="shared" si="6"/>
        <v>0.58362989323843417</v>
      </c>
      <c r="I35" s="26">
        <f t="shared" si="2"/>
        <v>147</v>
      </c>
      <c r="J35" s="24">
        <f t="shared" si="3"/>
        <v>281</v>
      </c>
      <c r="K35" s="17">
        <v>922</v>
      </c>
      <c r="L35" s="18">
        <v>822</v>
      </c>
      <c r="M35" s="18">
        <v>1037</v>
      </c>
      <c r="N35" s="50">
        <v>952</v>
      </c>
      <c r="O35" s="41">
        <f t="shared" si="1"/>
        <v>0.52935171005615111</v>
      </c>
      <c r="P35" s="22">
        <f t="shared" si="1"/>
        <v>0.53664036076662913</v>
      </c>
      <c r="Q35" s="24">
        <f t="shared" si="4"/>
        <v>1959</v>
      </c>
      <c r="R35" s="20">
        <f t="shared" si="5"/>
        <v>1774</v>
      </c>
    </row>
    <row r="36" spans="1:18" ht="13" x14ac:dyDescent="0.3">
      <c r="A36" s="1"/>
      <c r="B36" s="7" t="s">
        <v>27</v>
      </c>
      <c r="C36" s="17">
        <v>399</v>
      </c>
      <c r="D36" s="18">
        <v>275</v>
      </c>
      <c r="E36" s="18">
        <v>201</v>
      </c>
      <c r="F36" s="50">
        <v>212</v>
      </c>
      <c r="G36" s="41">
        <f t="shared" si="6"/>
        <v>0.33500000000000002</v>
      </c>
      <c r="H36" s="37">
        <f t="shared" si="6"/>
        <v>0.43531827515400412</v>
      </c>
      <c r="I36" s="26">
        <f t="shared" si="2"/>
        <v>600</v>
      </c>
      <c r="J36" s="24">
        <f t="shared" si="3"/>
        <v>487</v>
      </c>
      <c r="K36" s="17">
        <v>3751</v>
      </c>
      <c r="L36" s="18">
        <v>4201</v>
      </c>
      <c r="M36" s="18">
        <v>2774</v>
      </c>
      <c r="N36" s="50">
        <v>4679</v>
      </c>
      <c r="O36" s="41">
        <f t="shared" si="1"/>
        <v>0.42513409961685822</v>
      </c>
      <c r="P36" s="22">
        <f t="shared" si="1"/>
        <v>0.52691441441441444</v>
      </c>
      <c r="Q36" s="24">
        <f t="shared" si="4"/>
        <v>6525</v>
      </c>
      <c r="R36" s="20">
        <f t="shared" si="5"/>
        <v>8880</v>
      </c>
    </row>
    <row r="37" spans="1:18" ht="13" x14ac:dyDescent="0.3">
      <c r="A37" s="1"/>
      <c r="B37" s="7" t="s">
        <v>28</v>
      </c>
      <c r="C37" s="17">
        <v>238</v>
      </c>
      <c r="D37" s="18">
        <v>351</v>
      </c>
      <c r="E37" s="18">
        <v>477</v>
      </c>
      <c r="F37" s="50">
        <v>379</v>
      </c>
      <c r="G37" s="41">
        <f t="shared" si="6"/>
        <v>0.66713286713286712</v>
      </c>
      <c r="H37" s="37">
        <f t="shared" si="6"/>
        <v>0.51917808219178085</v>
      </c>
      <c r="I37" s="26">
        <f t="shared" si="2"/>
        <v>715</v>
      </c>
      <c r="J37" s="24">
        <f t="shared" si="3"/>
        <v>730</v>
      </c>
      <c r="K37" s="17">
        <v>3137</v>
      </c>
      <c r="L37" s="18">
        <v>3836</v>
      </c>
      <c r="M37" s="18">
        <v>3443</v>
      </c>
      <c r="N37" s="50">
        <v>3734</v>
      </c>
      <c r="O37" s="41">
        <f t="shared" si="1"/>
        <v>0.52325227963525833</v>
      </c>
      <c r="P37" s="22">
        <f t="shared" si="1"/>
        <v>0.49326287978863936</v>
      </c>
      <c r="Q37" s="24">
        <f t="shared" si="4"/>
        <v>6580</v>
      </c>
      <c r="R37" s="20">
        <f t="shared" si="5"/>
        <v>7570</v>
      </c>
    </row>
    <row r="38" spans="1:18" ht="13" x14ac:dyDescent="0.3">
      <c r="A38" s="1"/>
      <c r="B38" s="7" t="s">
        <v>29</v>
      </c>
      <c r="C38" s="17">
        <v>468</v>
      </c>
      <c r="D38" s="18">
        <v>533</v>
      </c>
      <c r="E38" s="18">
        <v>739</v>
      </c>
      <c r="F38" s="50">
        <v>737</v>
      </c>
      <c r="G38" s="41">
        <f t="shared" si="6"/>
        <v>0.61226180613090309</v>
      </c>
      <c r="H38" s="37">
        <f t="shared" si="6"/>
        <v>0.58031496062992127</v>
      </c>
      <c r="I38" s="26">
        <f t="shared" si="2"/>
        <v>1207</v>
      </c>
      <c r="J38" s="24">
        <f t="shared" si="3"/>
        <v>1270</v>
      </c>
      <c r="K38" s="17">
        <v>4572</v>
      </c>
      <c r="L38" s="18">
        <v>5680</v>
      </c>
      <c r="M38" s="18">
        <v>6753</v>
      </c>
      <c r="N38" s="50">
        <v>8935</v>
      </c>
      <c r="O38" s="41">
        <f t="shared" si="1"/>
        <v>0.59629139072847681</v>
      </c>
      <c r="P38" s="22">
        <f t="shared" si="1"/>
        <v>0.61135819363667465</v>
      </c>
      <c r="Q38" s="24">
        <f t="shared" si="4"/>
        <v>11325</v>
      </c>
      <c r="R38" s="20">
        <f t="shared" si="5"/>
        <v>14615</v>
      </c>
    </row>
    <row r="39" spans="1:18" ht="13" x14ac:dyDescent="0.3">
      <c r="A39" s="1"/>
      <c r="B39" s="7" t="s">
        <v>30</v>
      </c>
      <c r="C39" s="17">
        <v>1</v>
      </c>
      <c r="D39" s="18">
        <v>0</v>
      </c>
      <c r="E39" s="18">
        <v>0</v>
      </c>
      <c r="F39" s="50">
        <v>0</v>
      </c>
      <c r="G39" s="41" t="str">
        <f t="shared" si="6"/>
        <v/>
      </c>
      <c r="H39" s="37" t="str">
        <f t="shared" si="6"/>
        <v/>
      </c>
      <c r="I39" s="26">
        <f t="shared" si="2"/>
        <v>1</v>
      </c>
      <c r="J39" s="24">
        <f t="shared" si="3"/>
        <v>0</v>
      </c>
      <c r="K39" s="17">
        <v>2</v>
      </c>
      <c r="L39" s="18">
        <v>5</v>
      </c>
      <c r="M39" s="18">
        <v>4</v>
      </c>
      <c r="N39" s="50">
        <v>4</v>
      </c>
      <c r="O39" s="41">
        <f t="shared" si="1"/>
        <v>0.66666666666666663</v>
      </c>
      <c r="P39" s="22">
        <f t="shared" si="1"/>
        <v>0.44444444444444442</v>
      </c>
      <c r="Q39" s="24">
        <f t="shared" si="4"/>
        <v>6</v>
      </c>
      <c r="R39" s="20">
        <f t="shared" si="5"/>
        <v>9</v>
      </c>
    </row>
    <row r="40" spans="1:18" ht="13" x14ac:dyDescent="0.3">
      <c r="A40" s="1"/>
      <c r="B40" s="7" t="s">
        <v>45</v>
      </c>
      <c r="C40" s="17">
        <v>0</v>
      </c>
      <c r="D40" s="18">
        <v>0</v>
      </c>
      <c r="E40" s="18">
        <v>0</v>
      </c>
      <c r="F40" s="50">
        <v>0</v>
      </c>
      <c r="G40" s="41" t="str">
        <f t="shared" si="6"/>
        <v/>
      </c>
      <c r="H40" s="37" t="str">
        <f t="shared" si="6"/>
        <v/>
      </c>
      <c r="I40" s="26">
        <f t="shared" si="2"/>
        <v>0</v>
      </c>
      <c r="J40" s="24">
        <f t="shared" si="3"/>
        <v>0</v>
      </c>
      <c r="K40" s="17">
        <v>2</v>
      </c>
      <c r="L40" s="18">
        <v>0</v>
      </c>
      <c r="M40" s="18">
        <v>18</v>
      </c>
      <c r="N40" s="50">
        <v>0</v>
      </c>
      <c r="O40" s="41">
        <f t="shared" si="1"/>
        <v>0.9</v>
      </c>
      <c r="P40" s="22" t="str">
        <f t="shared" si="1"/>
        <v/>
      </c>
      <c r="Q40" s="24">
        <f t="shared" si="4"/>
        <v>20</v>
      </c>
      <c r="R40" s="20">
        <f t="shared" si="5"/>
        <v>0</v>
      </c>
    </row>
    <row r="41" spans="1:18" ht="13" x14ac:dyDescent="0.3">
      <c r="A41" s="1"/>
      <c r="B41" s="7" t="s">
        <v>31</v>
      </c>
      <c r="C41" s="17">
        <v>124</v>
      </c>
      <c r="D41" s="18">
        <v>220</v>
      </c>
      <c r="E41" s="18">
        <v>119</v>
      </c>
      <c r="F41" s="50">
        <v>170</v>
      </c>
      <c r="G41" s="41">
        <f t="shared" si="6"/>
        <v>0.48971193415637859</v>
      </c>
      <c r="H41" s="37">
        <f t="shared" si="6"/>
        <v>0.4358974358974359</v>
      </c>
      <c r="I41" s="26">
        <f t="shared" si="2"/>
        <v>243</v>
      </c>
      <c r="J41" s="24">
        <f t="shared" si="3"/>
        <v>390</v>
      </c>
      <c r="K41" s="17">
        <v>551</v>
      </c>
      <c r="L41" s="18">
        <v>1948</v>
      </c>
      <c r="M41" s="18">
        <v>528</v>
      </c>
      <c r="N41" s="50">
        <v>1331</v>
      </c>
      <c r="O41" s="41">
        <f t="shared" si="1"/>
        <v>0.48934198331788692</v>
      </c>
      <c r="P41" s="22">
        <f t="shared" si="1"/>
        <v>0.40591643793839588</v>
      </c>
      <c r="Q41" s="24">
        <f t="shared" si="4"/>
        <v>1079</v>
      </c>
      <c r="R41" s="20">
        <f t="shared" si="5"/>
        <v>3279</v>
      </c>
    </row>
    <row r="42" spans="1:18" ht="13" x14ac:dyDescent="0.3">
      <c r="A42" s="1"/>
      <c r="B42" s="7" t="s">
        <v>32</v>
      </c>
      <c r="C42" s="17">
        <v>110</v>
      </c>
      <c r="D42" s="18">
        <v>132</v>
      </c>
      <c r="E42" s="18">
        <v>184</v>
      </c>
      <c r="F42" s="50">
        <v>58</v>
      </c>
      <c r="G42" s="41">
        <f t="shared" si="6"/>
        <v>0.62585034013605445</v>
      </c>
      <c r="H42" s="37">
        <f t="shared" si="6"/>
        <v>0.30526315789473685</v>
      </c>
      <c r="I42" s="26">
        <f t="shared" si="2"/>
        <v>294</v>
      </c>
      <c r="J42" s="24">
        <f t="shared" si="3"/>
        <v>190</v>
      </c>
      <c r="K42" s="17">
        <v>607</v>
      </c>
      <c r="L42" s="18">
        <v>1129</v>
      </c>
      <c r="M42" s="18">
        <v>916</v>
      </c>
      <c r="N42" s="50">
        <v>844</v>
      </c>
      <c r="O42" s="41">
        <f t="shared" si="1"/>
        <v>0.60144451739986871</v>
      </c>
      <c r="P42" s="22">
        <f t="shared" si="1"/>
        <v>0.42777496198682208</v>
      </c>
      <c r="Q42" s="24">
        <f t="shared" si="4"/>
        <v>1523</v>
      </c>
      <c r="R42" s="20">
        <f t="shared" si="5"/>
        <v>1973</v>
      </c>
    </row>
    <row r="43" spans="1:18" ht="13" x14ac:dyDescent="0.3">
      <c r="A43" s="1"/>
      <c r="B43" s="7" t="s">
        <v>33</v>
      </c>
      <c r="C43" s="17">
        <v>1435</v>
      </c>
      <c r="D43" s="18">
        <v>1208</v>
      </c>
      <c r="E43" s="18">
        <v>1258</v>
      </c>
      <c r="F43" s="50">
        <v>1141</v>
      </c>
      <c r="G43" s="41">
        <f t="shared" si="6"/>
        <v>0.46713702190865208</v>
      </c>
      <c r="H43" s="37">
        <f t="shared" si="6"/>
        <v>0.48573861217539377</v>
      </c>
      <c r="I43" s="26">
        <f t="shared" si="2"/>
        <v>2693</v>
      </c>
      <c r="J43" s="24">
        <f t="shared" si="3"/>
        <v>2349</v>
      </c>
      <c r="K43" s="17">
        <v>7651</v>
      </c>
      <c r="L43" s="18">
        <v>8651</v>
      </c>
      <c r="M43" s="18">
        <v>9774</v>
      </c>
      <c r="N43" s="50">
        <v>9804</v>
      </c>
      <c r="O43" s="41">
        <f t="shared" si="1"/>
        <v>0.56091822094691535</v>
      </c>
      <c r="P43" s="22">
        <f t="shared" si="1"/>
        <v>0.53123814684367376</v>
      </c>
      <c r="Q43" s="24">
        <f t="shared" si="4"/>
        <v>17425</v>
      </c>
      <c r="R43" s="20">
        <f t="shared" si="5"/>
        <v>18455</v>
      </c>
    </row>
    <row r="44" spans="1:18" ht="13" x14ac:dyDescent="0.3">
      <c r="A44" s="1"/>
      <c r="B44" s="7" t="s">
        <v>34</v>
      </c>
      <c r="C44" s="17">
        <v>1420</v>
      </c>
      <c r="D44" s="18">
        <v>1930</v>
      </c>
      <c r="E44" s="18">
        <v>3095</v>
      </c>
      <c r="F44" s="50">
        <v>3009</v>
      </c>
      <c r="G44" s="41">
        <f t="shared" si="6"/>
        <v>0.68549280177187155</v>
      </c>
      <c r="H44" s="37">
        <f t="shared" si="6"/>
        <v>0.60923263818586759</v>
      </c>
      <c r="I44" s="26">
        <f t="shared" si="2"/>
        <v>4515</v>
      </c>
      <c r="J44" s="24">
        <f t="shared" si="3"/>
        <v>4939</v>
      </c>
      <c r="K44" s="17">
        <v>11133</v>
      </c>
      <c r="L44" s="18">
        <v>12892</v>
      </c>
      <c r="M44" s="18">
        <v>21347</v>
      </c>
      <c r="N44" s="50">
        <v>24015</v>
      </c>
      <c r="O44" s="41">
        <f t="shared" si="1"/>
        <v>0.6572352216748768</v>
      </c>
      <c r="P44" s="22">
        <f t="shared" si="1"/>
        <v>0.65068957108407621</v>
      </c>
      <c r="Q44" s="24">
        <f t="shared" si="4"/>
        <v>32480</v>
      </c>
      <c r="R44" s="20">
        <f t="shared" si="5"/>
        <v>36907</v>
      </c>
    </row>
    <row r="45" spans="1:18" ht="13" x14ac:dyDescent="0.3">
      <c r="A45" s="1"/>
      <c r="B45" s="7" t="s">
        <v>35</v>
      </c>
      <c r="C45" s="17">
        <v>938</v>
      </c>
      <c r="D45" s="18">
        <v>1250</v>
      </c>
      <c r="E45" s="18">
        <v>4201</v>
      </c>
      <c r="F45" s="50">
        <v>3965</v>
      </c>
      <c r="G45" s="41">
        <f t="shared" si="6"/>
        <v>0.81747421677369136</v>
      </c>
      <c r="H45" s="37">
        <f t="shared" si="6"/>
        <v>0.7603068072866731</v>
      </c>
      <c r="I45" s="26">
        <f t="shared" si="2"/>
        <v>5139</v>
      </c>
      <c r="J45" s="24">
        <f t="shared" si="3"/>
        <v>5215</v>
      </c>
      <c r="K45" s="17">
        <v>8138</v>
      </c>
      <c r="L45" s="18">
        <v>9673</v>
      </c>
      <c r="M45" s="18">
        <v>33725</v>
      </c>
      <c r="N45" s="50">
        <v>39877</v>
      </c>
      <c r="O45" s="41">
        <f t="shared" si="1"/>
        <v>0.80560399398036453</v>
      </c>
      <c r="P45" s="22">
        <f t="shared" si="1"/>
        <v>0.80478304742684159</v>
      </c>
      <c r="Q45" s="24">
        <f t="shared" si="4"/>
        <v>41863</v>
      </c>
      <c r="R45" s="20">
        <f t="shared" si="5"/>
        <v>49550</v>
      </c>
    </row>
    <row r="46" spans="1:18" ht="13.5" thickBot="1" x14ac:dyDescent="0.35">
      <c r="A46" s="1"/>
      <c r="B46" s="44" t="s">
        <v>36</v>
      </c>
      <c r="C46" s="51">
        <v>532</v>
      </c>
      <c r="D46" s="52">
        <v>460</v>
      </c>
      <c r="E46" s="52">
        <v>1037</v>
      </c>
      <c r="F46" s="53">
        <v>715</v>
      </c>
      <c r="G46" s="42">
        <f t="shared" ref="G46:H46" si="7">IF(E46=0,"",SUM(E46/I46))</f>
        <v>0.66093052899936267</v>
      </c>
      <c r="H46" s="38">
        <f t="shared" si="7"/>
        <v>0.60851063829787233</v>
      </c>
      <c r="I46" s="28">
        <f t="shared" si="2"/>
        <v>1569</v>
      </c>
      <c r="J46" s="29">
        <f t="shared" si="3"/>
        <v>1175</v>
      </c>
      <c r="K46" s="51">
        <v>5117</v>
      </c>
      <c r="L46" s="52">
        <v>6325</v>
      </c>
      <c r="M46" s="52">
        <v>9273</v>
      </c>
      <c r="N46" s="53">
        <v>8835</v>
      </c>
      <c r="O46" s="45">
        <f t="shared" si="1"/>
        <v>0.64440583738707435</v>
      </c>
      <c r="P46" s="27">
        <f t="shared" si="1"/>
        <v>0.58278364116094983</v>
      </c>
      <c r="Q46" s="29">
        <f t="shared" si="4"/>
        <v>14390</v>
      </c>
      <c r="R46" s="30">
        <f t="shared" si="5"/>
        <v>15160</v>
      </c>
    </row>
    <row r="47" spans="1:18" s="3" customFormat="1" ht="13.5" thickBot="1" x14ac:dyDescent="0.35">
      <c r="C47" s="46">
        <f>SUM(C9:C46)</f>
        <v>10292</v>
      </c>
      <c r="D47" s="47">
        <f>SUM(D9:D46)</f>
        <v>11623</v>
      </c>
      <c r="E47" s="47">
        <f>SUM(E9:E46)</f>
        <v>17855</v>
      </c>
      <c r="F47" s="47">
        <f>SUM(F9:F46)</f>
        <v>18008</v>
      </c>
      <c r="G47" s="32">
        <f>E47/I47</f>
        <v>0.63434824315202332</v>
      </c>
      <c r="H47" s="39">
        <f t="shared" ref="H47" si="8">F47/J47</f>
        <v>0.60774189193749784</v>
      </c>
      <c r="I47" s="33">
        <f t="shared" si="2"/>
        <v>28147</v>
      </c>
      <c r="J47" s="34">
        <f t="shared" si="3"/>
        <v>29631</v>
      </c>
      <c r="K47" s="31">
        <f>SUM(K9:K46)</f>
        <v>86646</v>
      </c>
      <c r="L47" s="31">
        <f>SUM(L9:L46)</f>
        <v>100229</v>
      </c>
      <c r="M47" s="31">
        <f>SUM(M9:M46)</f>
        <v>144145</v>
      </c>
      <c r="N47" s="31">
        <f>SUM(N9:N46)</f>
        <v>177176</v>
      </c>
      <c r="O47" s="32">
        <f>M47/Q47</f>
        <v>0.62456941561846002</v>
      </c>
      <c r="P47" s="32">
        <f t="shared" ref="P47" si="9">N47/R47</f>
        <v>0.63869072295019913</v>
      </c>
      <c r="Q47" s="34">
        <f t="shared" si="4"/>
        <v>230791</v>
      </c>
      <c r="R47" s="34">
        <f t="shared" si="5"/>
        <v>277405</v>
      </c>
    </row>
    <row r="48" spans="1:18" ht="14" x14ac:dyDescent="0.3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K10-2010 inkl bilföretag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Linder, Sofia</cp:lastModifiedBy>
  <cp:lastPrinted>2020-03-01T20:49:13Z</cp:lastPrinted>
  <dcterms:created xsi:type="dcterms:W3CDTF">2009-09-29T12:11:43Z</dcterms:created>
  <dcterms:modified xsi:type="dcterms:W3CDTF">2020-11-01T17:35:16Z</dcterms:modified>
</cp:coreProperties>
</file>