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512 inkl bilföretag" sheetId="3" r:id="rId1"/>
  </sheets>
  <calcPr calcId="145621"/>
</workbook>
</file>

<file path=xl/calcChain.xml><?xml version="1.0" encoding="utf-8"?>
<calcChain xmlns="http://schemas.openxmlformats.org/spreadsheetml/2006/main">
  <c r="H26" i="3" l="1"/>
  <c r="H14" i="3"/>
  <c r="G14" i="3"/>
  <c r="R12" i="3" l="1"/>
  <c r="Q12" i="3"/>
  <c r="P12" i="3"/>
  <c r="O12" i="3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<sst xmlns="http://schemas.openxmlformats.org/spreadsheetml/2006/main" count="55" uniqueCount="51">
  <si>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</si>
  <si>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</si>
  <si>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</si>
  <si>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</si>
  <si>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</si>
  <si>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</si>
  <si>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</si>
  <si>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</si>
  <si>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</si>
  <si>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</si>
  <si>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</si>
  <si>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</si>
  <si>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</si>
  <si>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</si>
  <si>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</si>
  <si>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</si>
  <si>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</si>
  <si>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</si>
  <si>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</si>
  <si>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</si>
  <si>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</si>
  <si>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</si>
  <si>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</si>
  <si>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</si>
  <si>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</si>
  <si>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</si>
  <si>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</si>
  <si>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</si>
  <si>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</si>
  <si>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</si>
  <si>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</si>
  <si>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</si>
  <si>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</si>
  <si>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</si>
  <si>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</si>
  <si>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</si>
  <si>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</si>
  <si>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</si>
  <si>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</si>
  <si>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</si>
  <si>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</si>
  <si>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</si>
  <si>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</si>
  <si>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</si>
  <si>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</si>
  <si>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</si>
  <si>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</si>
  <si>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</si>
  <si>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december</t>
  </si>
  <si>
    <t>januari-december</t>
  </si>
  <si>
    <t>2016.01.06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</si>
</sst>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90" zoomScaleNormal="9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16" t="s">
        <v>50</v>
      </c>
    </row>
    <row r="5" spans="1:18" x14ac:dyDescent="0.2">
      <c r="C5" s="51" t="s">
        <v>48</v>
      </c>
      <c r="D5" s="52"/>
      <c r="E5" s="52"/>
      <c r="F5" s="52"/>
      <c r="G5" s="52"/>
      <c r="H5" s="52"/>
      <c r="I5" s="52"/>
      <c r="J5" s="53"/>
      <c r="K5" s="51" t="s">
        <v>49</v>
      </c>
      <c r="L5" s="52"/>
      <c r="M5" s="52"/>
      <c r="N5" s="52"/>
      <c r="O5" s="52"/>
      <c r="P5" s="52"/>
      <c r="Q5" s="54"/>
      <c r="R5" s="55"/>
    </row>
    <row r="6" spans="1:18" x14ac:dyDescent="0.2">
      <c r="C6" s="56" t="s">
        <v>40</v>
      </c>
      <c r="D6" s="47"/>
      <c r="E6" s="47" t="s">
        <v>41</v>
      </c>
      <c r="F6" s="47"/>
      <c r="G6" s="47" t="s">
        <v>45</v>
      </c>
      <c r="H6" s="49"/>
      <c r="I6" s="49" t="s">
        <v>43</v>
      </c>
      <c r="J6" s="50"/>
      <c r="K6" s="56" t="s">
        <v>40</v>
      </c>
      <c r="L6" s="47"/>
      <c r="M6" s="47" t="s">
        <v>41</v>
      </c>
      <c r="N6" s="47"/>
      <c r="O6" s="47" t="s">
        <v>45</v>
      </c>
      <c r="P6" s="49"/>
      <c r="Q6" s="47" t="s">
        <v>43</v>
      </c>
      <c r="R6" s="48"/>
    </row>
    <row r="7" spans="1:18" x14ac:dyDescent="0.2">
      <c r="A7" s="1"/>
      <c r="B7" s="5" t="s">
        <v>1</v>
      </c>
      <c r="C7" s="6">
        <v>2015</v>
      </c>
      <c r="D7" s="2">
        <v>2014</v>
      </c>
      <c r="E7" s="6">
        <v>2015</v>
      </c>
      <c r="F7" s="2">
        <v>2014</v>
      </c>
      <c r="G7" s="6">
        <v>2015</v>
      </c>
      <c r="H7" s="2">
        <v>2014</v>
      </c>
      <c r="I7" s="6">
        <v>2015</v>
      </c>
      <c r="J7" s="2">
        <v>2014</v>
      </c>
      <c r="K7" s="6">
        <v>2015</v>
      </c>
      <c r="L7" s="2">
        <v>2014</v>
      </c>
      <c r="M7" s="6">
        <v>2015</v>
      </c>
      <c r="N7" s="2">
        <v>2014</v>
      </c>
      <c r="O7" s="6">
        <v>2015</v>
      </c>
      <c r="P7" s="2">
        <v>2014</v>
      </c>
      <c r="Q7" s="6">
        <v>2015</v>
      </c>
      <c r="R7" s="17">
        <v>2014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18">
        <v>4</v>
      </c>
      <c r="D9" s="19">
        <v>0</v>
      </c>
      <c r="E9" s="19">
        <v>12</v>
      </c>
      <c r="F9" s="19">
        <v>11</v>
      </c>
      <c r="G9" s="20">
        <f t="shared" ref="G9:H25" si="0">IF(E9=0,"",SUM(E9/I9))</f>
        <v>0.75</v>
      </c>
      <c r="H9" s="30">
        <f t="shared" si="0"/>
        <v>1</v>
      </c>
      <c r="I9" s="34">
        <f>SUM(C9,E9)</f>
        <v>16</v>
      </c>
      <c r="J9" s="32">
        <f>SUM(D9,F9)</f>
        <v>11</v>
      </c>
      <c r="K9" s="18">
        <v>30</v>
      </c>
      <c r="L9" s="19">
        <v>27</v>
      </c>
      <c r="M9" s="19">
        <v>95</v>
      </c>
      <c r="N9" s="19">
        <v>148</v>
      </c>
      <c r="O9" s="20">
        <f t="shared" ref="O9:P48" si="1">IF(M9=0,"",SUM(M9/Q9))</f>
        <v>0.76</v>
      </c>
      <c r="P9" s="30">
        <f t="shared" si="1"/>
        <v>0.84571428571428575</v>
      </c>
      <c r="Q9" s="32">
        <f>SUM(K9,M9)</f>
        <v>125</v>
      </c>
      <c r="R9" s="28">
        <f>SUM(L9,N9)</f>
        <v>175</v>
      </c>
    </row>
    <row r="10" spans="1:18" ht="13.6" x14ac:dyDescent="0.25">
      <c r="A10" s="1"/>
      <c r="B10" s="25" t="s">
        <v>3</v>
      </c>
      <c r="C10" s="21">
        <v>500</v>
      </c>
      <c r="D10" s="22">
        <v>407</v>
      </c>
      <c r="E10" s="22">
        <v>1268</v>
      </c>
      <c r="F10" s="22">
        <v>1127</v>
      </c>
      <c r="G10" s="23">
        <f t="shared" si="0"/>
        <v>0.71719457013574661</v>
      </c>
      <c r="H10" s="31">
        <f t="shared" si="0"/>
        <v>0.73468057366362449</v>
      </c>
      <c r="I10" s="35">
        <f t="shared" ref="I10:I49" si="2">SUM(C10,E10)</f>
        <v>1768</v>
      </c>
      <c r="J10" s="33">
        <f t="shared" ref="J10:J49" si="3">SUM(D10,F10)</f>
        <v>1534</v>
      </c>
      <c r="K10" s="21">
        <v>4768</v>
      </c>
      <c r="L10" s="22">
        <v>4238</v>
      </c>
      <c r="M10" s="22">
        <v>15695</v>
      </c>
      <c r="N10" s="22">
        <v>14374</v>
      </c>
      <c r="O10" s="23">
        <f t="shared" si="1"/>
        <v>0.76699408688853055</v>
      </c>
      <c r="P10" s="31">
        <f t="shared" si="1"/>
        <v>0.77229744251020849</v>
      </c>
      <c r="Q10" s="33">
        <f t="shared" ref="Q10:Q49" si="4">SUM(K10,M10)</f>
        <v>20463</v>
      </c>
      <c r="R10" s="29">
        <f t="shared" ref="R10:R49" si="5">SUM(L10,N10)</f>
        <v>18612</v>
      </c>
    </row>
    <row r="11" spans="1:18" ht="13.6" x14ac:dyDescent="0.25">
      <c r="A11" s="1"/>
      <c r="B11" s="25" t="s">
        <v>4</v>
      </c>
      <c r="C11" s="21">
        <v>251</v>
      </c>
      <c r="D11" s="22">
        <v>272</v>
      </c>
      <c r="E11" s="22">
        <v>1186</v>
      </c>
      <c r="F11" s="22">
        <v>1227</v>
      </c>
      <c r="G11" s="23">
        <f t="shared" si="0"/>
        <v>0.82533054975643705</v>
      </c>
      <c r="H11" s="31">
        <f t="shared" si="0"/>
        <v>0.818545697131421</v>
      </c>
      <c r="I11" s="35">
        <f t="shared" si="2"/>
        <v>1437</v>
      </c>
      <c r="J11" s="33">
        <f t="shared" si="3"/>
        <v>1499</v>
      </c>
      <c r="K11" s="21">
        <v>3129</v>
      </c>
      <c r="L11" s="22">
        <v>2521</v>
      </c>
      <c r="M11" s="22">
        <v>16555</v>
      </c>
      <c r="N11" s="22">
        <v>15604</v>
      </c>
      <c r="O11" s="23">
        <f t="shared" si="1"/>
        <v>0.84103840682788056</v>
      </c>
      <c r="P11" s="31">
        <f t="shared" si="1"/>
        <v>0.86091034482758622</v>
      </c>
      <c r="Q11" s="33">
        <f t="shared" si="4"/>
        <v>19684</v>
      </c>
      <c r="R11" s="29">
        <f t="shared" si="5"/>
        <v>18125</v>
      </c>
    </row>
    <row r="12" spans="1:18" ht="13.6" x14ac:dyDescent="0.25">
      <c r="A12" s="1"/>
      <c r="B12" s="26" t="s">
        <v>47</v>
      </c>
      <c r="C12" s="21">
        <v>1</v>
      </c>
      <c r="D12" s="22">
        <v>1</v>
      </c>
      <c r="E12" s="22">
        <v>3</v>
      </c>
      <c r="F12" s="22">
        <v>0</v>
      </c>
      <c r="G12" s="23">
        <f t="shared" si="0"/>
        <v>0.75</v>
      </c>
      <c r="H12" s="31" t="str">
        <f t="shared" si="0"/>
        <v/>
      </c>
      <c r="I12" s="35">
        <f t="shared" si="2"/>
        <v>4</v>
      </c>
      <c r="J12" s="33">
        <f t="shared" si="3"/>
        <v>1</v>
      </c>
      <c r="K12" s="21">
        <v>38</v>
      </c>
      <c r="L12" s="22">
        <v>4</v>
      </c>
      <c r="M12" s="22">
        <v>33</v>
      </c>
      <c r="N12" s="22">
        <v>5</v>
      </c>
      <c r="O12" s="23">
        <f t="shared" si="1"/>
        <v>0.46478873239436619</v>
      </c>
      <c r="P12" s="31">
        <f t="shared" si="1"/>
        <v>0.55555555555555558</v>
      </c>
      <c r="Q12" s="33">
        <f t="shared" si="4"/>
        <v>71</v>
      </c>
      <c r="R12" s="29">
        <f t="shared" si="5"/>
        <v>9</v>
      </c>
    </row>
    <row r="13" spans="1:18" ht="13.6" x14ac:dyDescent="0.25">
      <c r="A13" s="1"/>
      <c r="B13" s="25" t="s">
        <v>5</v>
      </c>
      <c r="C13" s="21">
        <v>4</v>
      </c>
      <c r="D13" s="22">
        <v>2</v>
      </c>
      <c r="E13" s="22">
        <v>6</v>
      </c>
      <c r="F13" s="22">
        <v>9</v>
      </c>
      <c r="G13" s="23">
        <f t="shared" si="0"/>
        <v>0.6</v>
      </c>
      <c r="H13" s="31">
        <f t="shared" si="0"/>
        <v>0.81818181818181823</v>
      </c>
      <c r="I13" s="35">
        <f t="shared" si="2"/>
        <v>10</v>
      </c>
      <c r="J13" s="33">
        <f t="shared" si="3"/>
        <v>11</v>
      </c>
      <c r="K13" s="21">
        <v>104</v>
      </c>
      <c r="L13" s="22">
        <v>324</v>
      </c>
      <c r="M13" s="22">
        <v>88</v>
      </c>
      <c r="N13" s="22">
        <v>590</v>
      </c>
      <c r="O13" s="23">
        <f t="shared" si="1"/>
        <v>0.45833333333333331</v>
      </c>
      <c r="P13" s="31">
        <f t="shared" si="1"/>
        <v>0.64551422319474838</v>
      </c>
      <c r="Q13" s="33">
        <f t="shared" si="4"/>
        <v>192</v>
      </c>
      <c r="R13" s="29">
        <f t="shared" si="5"/>
        <v>914</v>
      </c>
    </row>
    <row r="14" spans="1:18" ht="13.6" x14ac:dyDescent="0.25">
      <c r="A14" s="1"/>
      <c r="B14" s="25" t="s">
        <v>6</v>
      </c>
      <c r="C14" s="21">
        <v>0</v>
      </c>
      <c r="D14" s="22">
        <v>0</v>
      </c>
      <c r="E14" s="22">
        <v>0</v>
      </c>
      <c r="F14" s="22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22">
        <v>0</v>
      </c>
      <c r="M14" s="22">
        <v>0</v>
      </c>
      <c r="N14" s="22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21">
        <v>241</v>
      </c>
      <c r="D15" s="22">
        <v>237</v>
      </c>
      <c r="E15" s="22">
        <v>183</v>
      </c>
      <c r="F15" s="22">
        <v>232</v>
      </c>
      <c r="G15" s="23">
        <f t="shared" si="0"/>
        <v>0.43160377358490565</v>
      </c>
      <c r="H15" s="31">
        <f t="shared" si="0"/>
        <v>0.49466950959488271</v>
      </c>
      <c r="I15" s="35">
        <f t="shared" si="2"/>
        <v>424</v>
      </c>
      <c r="J15" s="33">
        <f t="shared" si="3"/>
        <v>469</v>
      </c>
      <c r="K15" s="21">
        <v>2788</v>
      </c>
      <c r="L15" s="22">
        <v>2824</v>
      </c>
      <c r="M15" s="22">
        <v>2564</v>
      </c>
      <c r="N15" s="22">
        <v>2872</v>
      </c>
      <c r="O15" s="23">
        <f t="shared" si="1"/>
        <v>0.47907324364723469</v>
      </c>
      <c r="P15" s="31">
        <f t="shared" si="1"/>
        <v>0.5042134831460674</v>
      </c>
      <c r="Q15" s="33">
        <f t="shared" si="4"/>
        <v>5352</v>
      </c>
      <c r="R15" s="29">
        <f t="shared" si="5"/>
        <v>5696</v>
      </c>
    </row>
    <row r="16" spans="1:18" ht="13.6" x14ac:dyDescent="0.25">
      <c r="A16" s="1"/>
      <c r="B16" s="25" t="s">
        <v>8</v>
      </c>
      <c r="C16" s="21">
        <v>289</v>
      </c>
      <c r="D16" s="22">
        <v>310</v>
      </c>
      <c r="E16" s="22">
        <v>143</v>
      </c>
      <c r="F16" s="22">
        <v>108</v>
      </c>
      <c r="G16" s="23">
        <f t="shared" si="0"/>
        <v>0.33101851851851855</v>
      </c>
      <c r="H16" s="31">
        <f t="shared" si="0"/>
        <v>0.25837320574162681</v>
      </c>
      <c r="I16" s="35">
        <f t="shared" si="2"/>
        <v>432</v>
      </c>
      <c r="J16" s="33">
        <f t="shared" si="3"/>
        <v>418</v>
      </c>
      <c r="K16" s="21">
        <v>3419</v>
      </c>
      <c r="L16" s="22">
        <v>3595</v>
      </c>
      <c r="M16" s="22">
        <v>951</v>
      </c>
      <c r="N16" s="22">
        <v>1183</v>
      </c>
      <c r="O16" s="23">
        <f t="shared" si="1"/>
        <v>0.21762013729977117</v>
      </c>
      <c r="P16" s="31">
        <f t="shared" si="1"/>
        <v>0.24759313520301382</v>
      </c>
      <c r="Q16" s="33">
        <f t="shared" si="4"/>
        <v>4370</v>
      </c>
      <c r="R16" s="29">
        <f t="shared" si="5"/>
        <v>4778</v>
      </c>
    </row>
    <row r="17" spans="1:18" ht="13.6" x14ac:dyDescent="0.25">
      <c r="A17" s="1"/>
      <c r="B17" s="25" t="s">
        <v>9</v>
      </c>
      <c r="C17" s="21">
        <v>0</v>
      </c>
      <c r="D17" s="22">
        <v>2</v>
      </c>
      <c r="E17" s="22">
        <v>0</v>
      </c>
      <c r="F17" s="22">
        <v>3</v>
      </c>
      <c r="G17" s="23" t="str">
        <f t="shared" si="0"/>
        <v/>
      </c>
      <c r="H17" s="31">
        <f t="shared" si="0"/>
        <v>0.6</v>
      </c>
      <c r="I17" s="35">
        <f t="shared" si="2"/>
        <v>0</v>
      </c>
      <c r="J17" s="33">
        <f t="shared" si="3"/>
        <v>5</v>
      </c>
      <c r="K17" s="21">
        <v>16</v>
      </c>
      <c r="L17" s="22">
        <v>16</v>
      </c>
      <c r="M17" s="22">
        <v>20</v>
      </c>
      <c r="N17" s="22">
        <v>41</v>
      </c>
      <c r="O17" s="23">
        <f t="shared" si="1"/>
        <v>0.55555555555555558</v>
      </c>
      <c r="P17" s="31">
        <f t="shared" si="1"/>
        <v>0.7192982456140351</v>
      </c>
      <c r="Q17" s="33">
        <f t="shared" si="4"/>
        <v>36</v>
      </c>
      <c r="R17" s="29">
        <f t="shared" si="5"/>
        <v>57</v>
      </c>
    </row>
    <row r="18" spans="1:18" ht="13.6" x14ac:dyDescent="0.25">
      <c r="A18" s="1"/>
      <c r="B18" s="25" t="s">
        <v>10</v>
      </c>
      <c r="C18" s="21">
        <v>105</v>
      </c>
      <c r="D18" s="22">
        <v>95</v>
      </c>
      <c r="E18" s="22">
        <v>371</v>
      </c>
      <c r="F18" s="22">
        <v>315</v>
      </c>
      <c r="G18" s="23">
        <f t="shared" si="0"/>
        <v>0.77941176470588236</v>
      </c>
      <c r="H18" s="31">
        <f t="shared" si="0"/>
        <v>0.76829268292682928</v>
      </c>
      <c r="I18" s="35">
        <f t="shared" si="2"/>
        <v>476</v>
      </c>
      <c r="J18" s="33">
        <f t="shared" si="3"/>
        <v>410</v>
      </c>
      <c r="K18" s="21">
        <v>3690</v>
      </c>
      <c r="L18" s="22">
        <v>3185</v>
      </c>
      <c r="M18" s="22">
        <v>3022</v>
      </c>
      <c r="N18" s="22">
        <v>2981</v>
      </c>
      <c r="O18" s="23">
        <f t="shared" si="1"/>
        <v>0.45023837902264602</v>
      </c>
      <c r="P18" s="31">
        <f t="shared" si="1"/>
        <v>0.48345767109957832</v>
      </c>
      <c r="Q18" s="33">
        <f t="shared" si="4"/>
        <v>6712</v>
      </c>
      <c r="R18" s="29">
        <f t="shared" si="5"/>
        <v>6166</v>
      </c>
    </row>
    <row r="19" spans="1:18" ht="13.6" x14ac:dyDescent="0.25">
      <c r="A19" s="1"/>
      <c r="B19" s="25" t="s">
        <v>11</v>
      </c>
      <c r="C19" s="21">
        <v>201</v>
      </c>
      <c r="D19" s="22">
        <v>228</v>
      </c>
      <c r="E19" s="22">
        <v>830</v>
      </c>
      <c r="F19" s="22">
        <v>617</v>
      </c>
      <c r="G19" s="23">
        <f t="shared" si="0"/>
        <v>0.80504364694471386</v>
      </c>
      <c r="H19" s="31">
        <f t="shared" si="0"/>
        <v>0.73017751479289938</v>
      </c>
      <c r="I19" s="35">
        <f t="shared" si="2"/>
        <v>1031</v>
      </c>
      <c r="J19" s="33">
        <f t="shared" si="3"/>
        <v>845</v>
      </c>
      <c r="K19" s="21">
        <v>3025</v>
      </c>
      <c r="L19" s="22">
        <v>3609</v>
      </c>
      <c r="M19" s="22">
        <v>9299</v>
      </c>
      <c r="N19" s="22">
        <v>7700</v>
      </c>
      <c r="O19" s="23">
        <f t="shared" si="1"/>
        <v>0.75454397922752348</v>
      </c>
      <c r="P19" s="31">
        <f t="shared" si="1"/>
        <v>0.68087364046334775</v>
      </c>
      <c r="Q19" s="33">
        <f t="shared" si="4"/>
        <v>12324</v>
      </c>
      <c r="R19" s="29">
        <f t="shared" si="5"/>
        <v>11309</v>
      </c>
    </row>
    <row r="20" spans="1:18" ht="13.6" x14ac:dyDescent="0.25">
      <c r="A20" s="1"/>
      <c r="B20" s="25" t="s">
        <v>12</v>
      </c>
      <c r="C20" s="21">
        <v>129</v>
      </c>
      <c r="D20" s="22">
        <v>109</v>
      </c>
      <c r="E20" s="22">
        <v>190</v>
      </c>
      <c r="F20" s="22">
        <v>170</v>
      </c>
      <c r="G20" s="23">
        <f t="shared" si="0"/>
        <v>0.59561128526645768</v>
      </c>
      <c r="H20" s="31">
        <f t="shared" si="0"/>
        <v>0.60931899641577059</v>
      </c>
      <c r="I20" s="35">
        <f t="shared" si="2"/>
        <v>319</v>
      </c>
      <c r="J20" s="33">
        <f t="shared" si="3"/>
        <v>279</v>
      </c>
      <c r="K20" s="21">
        <v>1191</v>
      </c>
      <c r="L20" s="22">
        <v>1520</v>
      </c>
      <c r="M20" s="22">
        <v>2390</v>
      </c>
      <c r="N20" s="22">
        <v>1922</v>
      </c>
      <c r="O20" s="23">
        <f t="shared" si="1"/>
        <v>0.66741133761519134</v>
      </c>
      <c r="P20" s="31">
        <f t="shared" si="1"/>
        <v>0.55839628123184193</v>
      </c>
      <c r="Q20" s="33">
        <f t="shared" si="4"/>
        <v>3581</v>
      </c>
      <c r="R20" s="29">
        <f t="shared" si="5"/>
        <v>3442</v>
      </c>
    </row>
    <row r="21" spans="1:18" ht="13.6" x14ac:dyDescent="0.25">
      <c r="A21" s="1"/>
      <c r="B21" s="25" t="s">
        <v>13</v>
      </c>
      <c r="C21" s="21">
        <v>349</v>
      </c>
      <c r="D21" s="22">
        <v>246</v>
      </c>
      <c r="E21" s="22">
        <v>345</v>
      </c>
      <c r="F21" s="22">
        <v>494</v>
      </c>
      <c r="G21" s="23">
        <f t="shared" si="0"/>
        <v>0.49711815561959655</v>
      </c>
      <c r="H21" s="31">
        <f t="shared" si="0"/>
        <v>0.66756756756756752</v>
      </c>
      <c r="I21" s="35">
        <f t="shared" si="2"/>
        <v>694</v>
      </c>
      <c r="J21" s="33">
        <f t="shared" si="3"/>
        <v>740</v>
      </c>
      <c r="K21" s="21">
        <v>4633</v>
      </c>
      <c r="L21" s="22">
        <v>4314</v>
      </c>
      <c r="M21" s="22">
        <v>4454</v>
      </c>
      <c r="N21" s="22">
        <v>5634</v>
      </c>
      <c r="O21" s="23">
        <f t="shared" si="1"/>
        <v>0.49015076482887643</v>
      </c>
      <c r="P21" s="31">
        <f t="shared" si="1"/>
        <v>0.56634499396863691</v>
      </c>
      <c r="Q21" s="33">
        <f t="shared" si="4"/>
        <v>9087</v>
      </c>
      <c r="R21" s="29">
        <f t="shared" si="5"/>
        <v>9948</v>
      </c>
    </row>
    <row r="22" spans="1:18" ht="13.6" x14ac:dyDescent="0.25">
      <c r="A22" s="1"/>
      <c r="B22" s="25" t="s">
        <v>14</v>
      </c>
      <c r="C22" s="21">
        <v>1</v>
      </c>
      <c r="D22" s="22">
        <v>2</v>
      </c>
      <c r="E22" s="22">
        <v>0</v>
      </c>
      <c r="F22" s="22">
        <v>6</v>
      </c>
      <c r="G22" s="23" t="str">
        <f t="shared" si="0"/>
        <v/>
      </c>
      <c r="H22" s="31">
        <f t="shared" si="0"/>
        <v>0.75</v>
      </c>
      <c r="I22" s="35">
        <f t="shared" si="2"/>
        <v>1</v>
      </c>
      <c r="J22" s="33">
        <f t="shared" si="3"/>
        <v>8</v>
      </c>
      <c r="K22" s="21">
        <v>24</v>
      </c>
      <c r="L22" s="22">
        <v>32</v>
      </c>
      <c r="M22" s="22">
        <v>9</v>
      </c>
      <c r="N22" s="22">
        <v>14</v>
      </c>
      <c r="O22" s="23">
        <f t="shared" si="1"/>
        <v>0.27272727272727271</v>
      </c>
      <c r="P22" s="31">
        <f t="shared" si="1"/>
        <v>0.30434782608695654</v>
      </c>
      <c r="Q22" s="33">
        <f t="shared" si="4"/>
        <v>33</v>
      </c>
      <c r="R22" s="29">
        <f t="shared" si="5"/>
        <v>46</v>
      </c>
    </row>
    <row r="23" spans="1:18" ht="13.6" x14ac:dyDescent="0.25">
      <c r="A23" s="1"/>
      <c r="B23" s="25" t="s">
        <v>15</v>
      </c>
      <c r="C23" s="21">
        <v>12</v>
      </c>
      <c r="D23" s="22">
        <v>1</v>
      </c>
      <c r="E23" s="22">
        <v>17</v>
      </c>
      <c r="F23" s="22">
        <v>11</v>
      </c>
      <c r="G23" s="23">
        <f t="shared" si="0"/>
        <v>0.58620689655172409</v>
      </c>
      <c r="H23" s="31">
        <f t="shared" si="0"/>
        <v>0.91666666666666663</v>
      </c>
      <c r="I23" s="35">
        <f t="shared" si="2"/>
        <v>29</v>
      </c>
      <c r="J23" s="33">
        <f t="shared" si="3"/>
        <v>12</v>
      </c>
      <c r="K23" s="21">
        <v>72</v>
      </c>
      <c r="L23" s="22">
        <v>43</v>
      </c>
      <c r="M23" s="22">
        <v>162</v>
      </c>
      <c r="N23" s="22">
        <v>134</v>
      </c>
      <c r="O23" s="23">
        <f t="shared" si="1"/>
        <v>0.69230769230769229</v>
      </c>
      <c r="P23" s="31">
        <f t="shared" si="1"/>
        <v>0.75706214689265539</v>
      </c>
      <c r="Q23" s="33">
        <f t="shared" si="4"/>
        <v>234</v>
      </c>
      <c r="R23" s="29">
        <f t="shared" si="5"/>
        <v>177</v>
      </c>
    </row>
    <row r="24" spans="1:18" ht="13.6" x14ac:dyDescent="0.25">
      <c r="A24" s="1"/>
      <c r="B24" s="25" t="s">
        <v>16</v>
      </c>
      <c r="C24" s="21">
        <v>14</v>
      </c>
      <c r="D24" s="22">
        <v>16</v>
      </c>
      <c r="E24" s="22">
        <v>131</v>
      </c>
      <c r="F24" s="22">
        <v>99</v>
      </c>
      <c r="G24" s="23">
        <f t="shared" si="0"/>
        <v>0.90344827586206899</v>
      </c>
      <c r="H24" s="31">
        <f t="shared" si="0"/>
        <v>0.86086956521739133</v>
      </c>
      <c r="I24" s="35">
        <f t="shared" si="2"/>
        <v>145</v>
      </c>
      <c r="J24" s="33">
        <f t="shared" si="3"/>
        <v>115</v>
      </c>
      <c r="K24" s="21">
        <v>220</v>
      </c>
      <c r="L24" s="22">
        <v>102</v>
      </c>
      <c r="M24" s="22">
        <v>1053</v>
      </c>
      <c r="N24" s="22">
        <v>657</v>
      </c>
      <c r="O24" s="23">
        <f t="shared" si="1"/>
        <v>0.8271798900235664</v>
      </c>
      <c r="P24" s="31">
        <f t="shared" si="1"/>
        <v>0.86561264822134387</v>
      </c>
      <c r="Q24" s="33">
        <f t="shared" si="4"/>
        <v>1273</v>
      </c>
      <c r="R24" s="29">
        <f t="shared" si="5"/>
        <v>759</v>
      </c>
    </row>
    <row r="25" spans="1:18" ht="13.6" x14ac:dyDescent="0.25">
      <c r="A25" s="1"/>
      <c r="B25" s="25" t="s">
        <v>17</v>
      </c>
      <c r="C25" s="21">
        <v>846</v>
      </c>
      <c r="D25" s="22">
        <v>793</v>
      </c>
      <c r="E25" s="22">
        <v>509</v>
      </c>
      <c r="F25" s="22">
        <v>536</v>
      </c>
      <c r="G25" s="23">
        <f t="shared" si="0"/>
        <v>0.37564575645756459</v>
      </c>
      <c r="H25" s="31">
        <f t="shared" si="0"/>
        <v>0.40331075996990218</v>
      </c>
      <c r="I25" s="35">
        <f t="shared" si="2"/>
        <v>1355</v>
      </c>
      <c r="J25" s="33">
        <f t="shared" si="3"/>
        <v>1329</v>
      </c>
      <c r="K25" s="21">
        <v>11193</v>
      </c>
      <c r="L25" s="22">
        <v>9518</v>
      </c>
      <c r="M25" s="22">
        <v>6964</v>
      </c>
      <c r="N25" s="22">
        <v>7028</v>
      </c>
      <c r="O25" s="23">
        <f t="shared" si="1"/>
        <v>0.3835435369279066</v>
      </c>
      <c r="P25" s="31">
        <f t="shared" si="1"/>
        <v>0.42475522784963132</v>
      </c>
      <c r="Q25" s="33">
        <f t="shared" si="4"/>
        <v>18157</v>
      </c>
      <c r="R25" s="29">
        <f t="shared" si="5"/>
        <v>16546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0</v>
      </c>
      <c r="F26" s="22">
        <v>0</v>
      </c>
      <c r="G26" s="23" t="str">
        <f t="shared" ref="G26:H47" si="6">IF(E26=0,"",SUM(E26/I26))</f>
        <v/>
      </c>
      <c r="H26" s="31" t="str">
        <f t="shared" si="6"/>
        <v/>
      </c>
      <c r="I26" s="35">
        <f t="shared" si="2"/>
        <v>0</v>
      </c>
      <c r="J26" s="33">
        <f t="shared" si="3"/>
        <v>0</v>
      </c>
      <c r="K26" s="21">
        <v>5</v>
      </c>
      <c r="L26" s="22">
        <v>3</v>
      </c>
      <c r="M26" s="22">
        <v>13</v>
      </c>
      <c r="N26" s="22">
        <v>2</v>
      </c>
      <c r="O26" s="23">
        <f t="shared" si="1"/>
        <v>0.72222222222222221</v>
      </c>
      <c r="P26" s="31">
        <f t="shared" si="1"/>
        <v>0.4</v>
      </c>
      <c r="Q26" s="33">
        <f t="shared" si="4"/>
        <v>18</v>
      </c>
      <c r="R26" s="29">
        <f t="shared" si="5"/>
        <v>5</v>
      </c>
    </row>
    <row r="27" spans="1:18" ht="13.6" x14ac:dyDescent="0.25">
      <c r="A27" s="1"/>
      <c r="B27" s="26" t="s">
        <v>46</v>
      </c>
      <c r="C27" s="21">
        <v>2</v>
      </c>
      <c r="D27" s="22">
        <v>2</v>
      </c>
      <c r="E27" s="22">
        <v>6</v>
      </c>
      <c r="F27" s="22">
        <v>15</v>
      </c>
      <c r="G27" s="23">
        <f t="shared" si="6"/>
        <v>0.75</v>
      </c>
      <c r="H27" s="31">
        <f t="shared" si="6"/>
        <v>0.88235294117647056</v>
      </c>
      <c r="I27" s="35">
        <f>SUM(C27,E27)</f>
        <v>8</v>
      </c>
      <c r="J27" s="33">
        <f>SUM(D27,F27)</f>
        <v>17</v>
      </c>
      <c r="K27" s="21">
        <v>45</v>
      </c>
      <c r="L27" s="22">
        <v>31</v>
      </c>
      <c r="M27" s="22">
        <v>289</v>
      </c>
      <c r="N27" s="22">
        <v>284</v>
      </c>
      <c r="O27" s="23">
        <f t="shared" si="1"/>
        <v>0.8652694610778443</v>
      </c>
      <c r="P27" s="31">
        <f t="shared" si="1"/>
        <v>0.9015873015873016</v>
      </c>
      <c r="Q27" s="33">
        <f>SUM(K27,M27)</f>
        <v>334</v>
      </c>
      <c r="R27" s="29">
        <f>SUM(L27,N27)</f>
        <v>315</v>
      </c>
    </row>
    <row r="28" spans="1:18" ht="13.6" x14ac:dyDescent="0.25">
      <c r="A28" s="1"/>
      <c r="B28" s="25" t="s">
        <v>19</v>
      </c>
      <c r="C28" s="21">
        <v>27</v>
      </c>
      <c r="D28" s="22">
        <v>25</v>
      </c>
      <c r="E28" s="22">
        <v>77</v>
      </c>
      <c r="F28" s="22">
        <v>63</v>
      </c>
      <c r="G28" s="23">
        <f t="shared" si="6"/>
        <v>0.74038461538461542</v>
      </c>
      <c r="H28" s="31">
        <f t="shared" si="6"/>
        <v>0.71590909090909094</v>
      </c>
      <c r="I28" s="35">
        <f t="shared" si="2"/>
        <v>104</v>
      </c>
      <c r="J28" s="33">
        <f t="shared" si="3"/>
        <v>88</v>
      </c>
      <c r="K28" s="21">
        <v>254</v>
      </c>
      <c r="L28" s="22">
        <v>287</v>
      </c>
      <c r="M28" s="22">
        <v>731</v>
      </c>
      <c r="N28" s="22">
        <v>792</v>
      </c>
      <c r="O28" s="23">
        <f t="shared" si="1"/>
        <v>0.74213197969543143</v>
      </c>
      <c r="P28" s="31">
        <f t="shared" si="1"/>
        <v>0.73401297497683038</v>
      </c>
      <c r="Q28" s="33">
        <f t="shared" si="4"/>
        <v>985</v>
      </c>
      <c r="R28" s="29">
        <f t="shared" si="5"/>
        <v>1079</v>
      </c>
    </row>
    <row r="29" spans="1:18" ht="13.6" x14ac:dyDescent="0.25">
      <c r="A29" s="1"/>
      <c r="B29" s="25" t="s">
        <v>20</v>
      </c>
      <c r="C29" s="21">
        <v>22</v>
      </c>
      <c r="D29" s="22">
        <v>35</v>
      </c>
      <c r="E29" s="22">
        <v>142</v>
      </c>
      <c r="F29" s="22">
        <v>116</v>
      </c>
      <c r="G29" s="23">
        <f t="shared" si="6"/>
        <v>0.86585365853658536</v>
      </c>
      <c r="H29" s="31">
        <f t="shared" si="6"/>
        <v>0.76821192052980136</v>
      </c>
      <c r="I29" s="35">
        <f t="shared" si="2"/>
        <v>164</v>
      </c>
      <c r="J29" s="33">
        <f t="shared" si="3"/>
        <v>151</v>
      </c>
      <c r="K29" s="21">
        <v>277</v>
      </c>
      <c r="L29" s="22">
        <v>196</v>
      </c>
      <c r="M29" s="22">
        <v>1255</v>
      </c>
      <c r="N29" s="22">
        <v>829</v>
      </c>
      <c r="O29" s="23">
        <f t="shared" si="1"/>
        <v>0.81919060052219317</v>
      </c>
      <c r="P29" s="31">
        <f t="shared" si="1"/>
        <v>0.8087804878048781</v>
      </c>
      <c r="Q29" s="33">
        <f t="shared" si="4"/>
        <v>1532</v>
      </c>
      <c r="R29" s="29">
        <f t="shared" si="5"/>
        <v>1025</v>
      </c>
    </row>
    <row r="30" spans="1:18" ht="13.6" x14ac:dyDescent="0.25">
      <c r="A30" s="1"/>
      <c r="B30" s="25" t="s">
        <v>21</v>
      </c>
      <c r="C30" s="21">
        <v>352</v>
      </c>
      <c r="D30" s="22">
        <v>207</v>
      </c>
      <c r="E30" s="22">
        <v>126</v>
      </c>
      <c r="F30" s="22">
        <v>120</v>
      </c>
      <c r="G30" s="23">
        <f t="shared" si="6"/>
        <v>0.26359832635983266</v>
      </c>
      <c r="H30" s="31">
        <f t="shared" si="6"/>
        <v>0.3669724770642202</v>
      </c>
      <c r="I30" s="35">
        <f t="shared" si="2"/>
        <v>478</v>
      </c>
      <c r="J30" s="33">
        <f t="shared" si="3"/>
        <v>327</v>
      </c>
      <c r="K30" s="21">
        <v>3686</v>
      </c>
      <c r="L30" s="22">
        <v>2929</v>
      </c>
      <c r="M30" s="22">
        <v>1893</v>
      </c>
      <c r="N30" s="22">
        <v>1513</v>
      </c>
      <c r="O30" s="23">
        <f t="shared" si="1"/>
        <v>0.33930811973471947</v>
      </c>
      <c r="P30" s="31">
        <f t="shared" si="1"/>
        <v>0.3406123367852319</v>
      </c>
      <c r="Q30" s="33">
        <f t="shared" si="4"/>
        <v>5579</v>
      </c>
      <c r="R30" s="29">
        <f t="shared" si="5"/>
        <v>4442</v>
      </c>
    </row>
    <row r="31" spans="1:18" ht="13.6" x14ac:dyDescent="0.25">
      <c r="A31" s="1"/>
      <c r="B31" s="25" t="s">
        <v>22</v>
      </c>
      <c r="C31" s="21">
        <v>416</v>
      </c>
      <c r="D31" s="22">
        <v>191</v>
      </c>
      <c r="E31" s="22">
        <v>975</v>
      </c>
      <c r="F31" s="22">
        <v>884</v>
      </c>
      <c r="G31" s="23">
        <f t="shared" si="6"/>
        <v>0.7009345794392523</v>
      </c>
      <c r="H31" s="31">
        <f t="shared" si="6"/>
        <v>0.82232558139534884</v>
      </c>
      <c r="I31" s="35">
        <f t="shared" si="2"/>
        <v>1391</v>
      </c>
      <c r="J31" s="33">
        <f t="shared" si="3"/>
        <v>1075</v>
      </c>
      <c r="K31" s="21">
        <v>3622</v>
      </c>
      <c r="L31" s="22">
        <v>2865</v>
      </c>
      <c r="M31" s="22">
        <v>10357</v>
      </c>
      <c r="N31" s="22">
        <v>8657</v>
      </c>
      <c r="O31" s="23">
        <f t="shared" si="1"/>
        <v>0.74089705987552756</v>
      </c>
      <c r="P31" s="31">
        <f t="shared" si="1"/>
        <v>0.75134525256031937</v>
      </c>
      <c r="Q31" s="33">
        <f t="shared" si="4"/>
        <v>13979</v>
      </c>
      <c r="R31" s="29">
        <f t="shared" si="5"/>
        <v>11522</v>
      </c>
    </row>
    <row r="32" spans="1:18" ht="13.6" x14ac:dyDescent="0.25">
      <c r="A32" s="1"/>
      <c r="B32" s="25" t="s">
        <v>23</v>
      </c>
      <c r="C32" s="21">
        <v>68</v>
      </c>
      <c r="D32" s="22">
        <v>74</v>
      </c>
      <c r="E32" s="22">
        <v>72</v>
      </c>
      <c r="F32" s="22">
        <v>86</v>
      </c>
      <c r="G32" s="23">
        <f t="shared" si="6"/>
        <v>0.51428571428571423</v>
      </c>
      <c r="H32" s="31">
        <f t="shared" si="6"/>
        <v>0.53749999999999998</v>
      </c>
      <c r="I32" s="35">
        <f t="shared" si="2"/>
        <v>140</v>
      </c>
      <c r="J32" s="33">
        <f t="shared" si="3"/>
        <v>160</v>
      </c>
      <c r="K32" s="21">
        <v>1106</v>
      </c>
      <c r="L32" s="22">
        <v>621</v>
      </c>
      <c r="M32" s="22">
        <v>1689</v>
      </c>
      <c r="N32" s="22">
        <v>1025</v>
      </c>
      <c r="O32" s="23">
        <f t="shared" si="1"/>
        <v>0.60429338103756713</v>
      </c>
      <c r="P32" s="31">
        <f t="shared" si="1"/>
        <v>0.62272174969623328</v>
      </c>
      <c r="Q32" s="33">
        <f t="shared" si="4"/>
        <v>2795</v>
      </c>
      <c r="R32" s="29">
        <f t="shared" si="5"/>
        <v>1646</v>
      </c>
    </row>
    <row r="33" spans="1:18" ht="13.6" x14ac:dyDescent="0.25">
      <c r="A33" s="1"/>
      <c r="B33" s="25" t="s">
        <v>24</v>
      </c>
      <c r="C33" s="21">
        <v>162</v>
      </c>
      <c r="D33" s="22">
        <v>134</v>
      </c>
      <c r="E33" s="22">
        <v>1368</v>
      </c>
      <c r="F33" s="22">
        <v>260</v>
      </c>
      <c r="G33" s="23">
        <f t="shared" si="6"/>
        <v>0.89411764705882357</v>
      </c>
      <c r="H33" s="31">
        <f t="shared" si="6"/>
        <v>0.65989847715736039</v>
      </c>
      <c r="I33" s="35">
        <f t="shared" si="2"/>
        <v>1530</v>
      </c>
      <c r="J33" s="33">
        <f t="shared" si="3"/>
        <v>394</v>
      </c>
      <c r="K33" s="21">
        <v>2120</v>
      </c>
      <c r="L33" s="22">
        <v>1850</v>
      </c>
      <c r="M33" s="22">
        <v>4398</v>
      </c>
      <c r="N33" s="22">
        <v>3276</v>
      </c>
      <c r="O33" s="23">
        <f t="shared" si="1"/>
        <v>0.67474685486345509</v>
      </c>
      <c r="P33" s="31">
        <f t="shared" si="1"/>
        <v>0.63909481076863051</v>
      </c>
      <c r="Q33" s="33">
        <f t="shared" si="4"/>
        <v>6518</v>
      </c>
      <c r="R33" s="29">
        <f t="shared" si="5"/>
        <v>5126</v>
      </c>
    </row>
    <row r="34" spans="1:18" ht="13.6" x14ac:dyDescent="0.25">
      <c r="A34" s="1"/>
      <c r="B34" s="25" t="s">
        <v>25</v>
      </c>
      <c r="C34" s="21">
        <v>406</v>
      </c>
      <c r="D34" s="22">
        <v>379</v>
      </c>
      <c r="E34" s="22">
        <v>335</v>
      </c>
      <c r="F34" s="22">
        <v>414</v>
      </c>
      <c r="G34" s="23">
        <f t="shared" si="6"/>
        <v>0.45209176788124156</v>
      </c>
      <c r="H34" s="31">
        <f t="shared" si="6"/>
        <v>0.5220680958385876</v>
      </c>
      <c r="I34" s="35">
        <f t="shared" si="2"/>
        <v>741</v>
      </c>
      <c r="J34" s="33">
        <f t="shared" si="3"/>
        <v>793</v>
      </c>
      <c r="K34" s="21">
        <v>6374</v>
      </c>
      <c r="L34" s="22">
        <v>4470</v>
      </c>
      <c r="M34" s="22">
        <v>4211</v>
      </c>
      <c r="N34" s="22">
        <v>3552</v>
      </c>
      <c r="O34" s="23">
        <f t="shared" si="1"/>
        <v>0.39782711384034009</v>
      </c>
      <c r="P34" s="31">
        <f t="shared" si="1"/>
        <v>0.44278234854151083</v>
      </c>
      <c r="Q34" s="33">
        <f t="shared" si="4"/>
        <v>10585</v>
      </c>
      <c r="R34" s="29">
        <f t="shared" si="5"/>
        <v>8022</v>
      </c>
    </row>
    <row r="35" spans="1:18" ht="13.6" x14ac:dyDescent="0.25">
      <c r="A35" s="1"/>
      <c r="B35" s="25" t="s">
        <v>26</v>
      </c>
      <c r="C35" s="21">
        <v>147</v>
      </c>
      <c r="D35" s="22">
        <v>139</v>
      </c>
      <c r="E35" s="22">
        <v>376</v>
      </c>
      <c r="F35" s="22">
        <v>240</v>
      </c>
      <c r="G35" s="23">
        <f t="shared" si="6"/>
        <v>0.7189292543021033</v>
      </c>
      <c r="H35" s="31">
        <f t="shared" si="6"/>
        <v>0.63324538258575203</v>
      </c>
      <c r="I35" s="35">
        <f t="shared" si="2"/>
        <v>523</v>
      </c>
      <c r="J35" s="33">
        <f t="shared" si="3"/>
        <v>379</v>
      </c>
      <c r="K35" s="21">
        <v>1990</v>
      </c>
      <c r="L35" s="22">
        <v>2666</v>
      </c>
      <c r="M35" s="22">
        <v>4581</v>
      </c>
      <c r="N35" s="22">
        <v>3009</v>
      </c>
      <c r="O35" s="23">
        <f t="shared" si="1"/>
        <v>0.69715416222797144</v>
      </c>
      <c r="P35" s="31">
        <f t="shared" si="1"/>
        <v>0.53022026431718061</v>
      </c>
      <c r="Q35" s="33">
        <f t="shared" si="4"/>
        <v>6571</v>
      </c>
      <c r="R35" s="29">
        <f t="shared" si="5"/>
        <v>5675</v>
      </c>
    </row>
    <row r="36" spans="1:18" ht="13.6" x14ac:dyDescent="0.25">
      <c r="A36" s="1"/>
      <c r="B36" s="25" t="s">
        <v>27</v>
      </c>
      <c r="C36" s="21">
        <v>412</v>
      </c>
      <c r="D36" s="22">
        <v>350</v>
      </c>
      <c r="E36" s="22">
        <v>328</v>
      </c>
      <c r="F36" s="22">
        <v>265</v>
      </c>
      <c r="G36" s="23">
        <f t="shared" si="6"/>
        <v>0.44324324324324327</v>
      </c>
      <c r="H36" s="31">
        <f t="shared" si="6"/>
        <v>0.43089430894308944</v>
      </c>
      <c r="I36" s="35">
        <f t="shared" si="2"/>
        <v>740</v>
      </c>
      <c r="J36" s="33">
        <f t="shared" si="3"/>
        <v>615</v>
      </c>
      <c r="K36" s="21">
        <v>5171</v>
      </c>
      <c r="L36" s="22">
        <v>3290</v>
      </c>
      <c r="M36" s="22">
        <v>4107</v>
      </c>
      <c r="N36" s="22">
        <v>4107</v>
      </c>
      <c r="O36" s="23">
        <f t="shared" si="1"/>
        <v>0.44266005604656178</v>
      </c>
      <c r="P36" s="31">
        <f t="shared" si="1"/>
        <v>0.55522509125321073</v>
      </c>
      <c r="Q36" s="33">
        <f t="shared" si="4"/>
        <v>9278</v>
      </c>
      <c r="R36" s="29">
        <f t="shared" si="5"/>
        <v>7397</v>
      </c>
    </row>
    <row r="37" spans="1:18" ht="13.6" x14ac:dyDescent="0.25">
      <c r="A37" s="1"/>
      <c r="B37" s="25" t="s">
        <v>28</v>
      </c>
      <c r="C37" s="21">
        <v>31</v>
      </c>
      <c r="D37" s="22">
        <v>29</v>
      </c>
      <c r="E37" s="22">
        <v>30</v>
      </c>
      <c r="F37" s="22">
        <v>37</v>
      </c>
      <c r="G37" s="23">
        <f t="shared" si="6"/>
        <v>0.49180327868852458</v>
      </c>
      <c r="H37" s="31">
        <f t="shared" si="6"/>
        <v>0.56060606060606055</v>
      </c>
      <c r="I37" s="35">
        <f t="shared" si="2"/>
        <v>61</v>
      </c>
      <c r="J37" s="33">
        <f t="shared" si="3"/>
        <v>66</v>
      </c>
      <c r="K37" s="21">
        <v>642</v>
      </c>
      <c r="L37" s="22">
        <v>389</v>
      </c>
      <c r="M37" s="22">
        <v>573</v>
      </c>
      <c r="N37" s="22">
        <v>430</v>
      </c>
      <c r="O37" s="23">
        <f t="shared" si="1"/>
        <v>0.47160493827160493</v>
      </c>
      <c r="P37" s="31">
        <f t="shared" si="1"/>
        <v>0.52503052503052505</v>
      </c>
      <c r="Q37" s="33">
        <f t="shared" si="4"/>
        <v>1215</v>
      </c>
      <c r="R37" s="29">
        <f t="shared" si="5"/>
        <v>819</v>
      </c>
    </row>
    <row r="38" spans="1:18" ht="13.6" x14ac:dyDescent="0.25">
      <c r="A38" s="1"/>
      <c r="B38" s="25" t="s">
        <v>29</v>
      </c>
      <c r="C38" s="21">
        <v>694</v>
      </c>
      <c r="D38" s="22">
        <v>440</v>
      </c>
      <c r="E38" s="22">
        <v>763</v>
      </c>
      <c r="F38" s="22">
        <v>598</v>
      </c>
      <c r="G38" s="23">
        <f t="shared" si="6"/>
        <v>0.52367879203843515</v>
      </c>
      <c r="H38" s="31">
        <f t="shared" si="6"/>
        <v>0.5761078998073218</v>
      </c>
      <c r="I38" s="35">
        <f t="shared" si="2"/>
        <v>1457</v>
      </c>
      <c r="J38" s="33">
        <f t="shared" si="3"/>
        <v>1038</v>
      </c>
      <c r="K38" s="21">
        <v>5657</v>
      </c>
      <c r="L38" s="22">
        <v>5351</v>
      </c>
      <c r="M38" s="22">
        <v>5651</v>
      </c>
      <c r="N38" s="22">
        <v>4552</v>
      </c>
      <c r="O38" s="23">
        <f t="shared" si="1"/>
        <v>0.49973470109656881</v>
      </c>
      <c r="P38" s="31">
        <f t="shared" si="1"/>
        <v>0.45965868928607495</v>
      </c>
      <c r="Q38" s="33">
        <f t="shared" si="4"/>
        <v>11308</v>
      </c>
      <c r="R38" s="29">
        <f t="shared" si="5"/>
        <v>9903</v>
      </c>
    </row>
    <row r="39" spans="1:18" ht="13.6" x14ac:dyDescent="0.25">
      <c r="A39" s="1"/>
      <c r="B39" s="25" t="s">
        <v>30</v>
      </c>
      <c r="C39" s="21">
        <v>0</v>
      </c>
      <c r="D39" s="22">
        <v>0</v>
      </c>
      <c r="E39" s="22">
        <v>0</v>
      </c>
      <c r="F39" s="22">
        <v>0</v>
      </c>
      <c r="G39" s="23" t="str">
        <f t="shared" si="6"/>
        <v/>
      </c>
      <c r="H39" s="31" t="str">
        <f t="shared" si="6"/>
        <v/>
      </c>
      <c r="I39" s="35">
        <f t="shared" si="2"/>
        <v>0</v>
      </c>
      <c r="J39" s="33">
        <f t="shared" si="3"/>
        <v>0</v>
      </c>
      <c r="K39" s="21">
        <v>113</v>
      </c>
      <c r="L39" s="22">
        <v>31</v>
      </c>
      <c r="M39" s="22">
        <v>15</v>
      </c>
      <c r="N39" s="22">
        <v>233</v>
      </c>
      <c r="O39" s="23">
        <f t="shared" si="1"/>
        <v>0.1171875</v>
      </c>
      <c r="P39" s="31">
        <f t="shared" si="1"/>
        <v>0.88257575757575757</v>
      </c>
      <c r="Q39" s="33">
        <f t="shared" si="4"/>
        <v>128</v>
      </c>
      <c r="R39" s="29">
        <f t="shared" si="5"/>
        <v>264</v>
      </c>
    </row>
    <row r="40" spans="1:18" ht="13.6" x14ac:dyDescent="0.25">
      <c r="A40" s="1"/>
      <c r="B40" s="25" t="s">
        <v>31</v>
      </c>
      <c r="C40" s="21">
        <v>288</v>
      </c>
      <c r="D40" s="22">
        <v>170</v>
      </c>
      <c r="E40" s="22">
        <v>109</v>
      </c>
      <c r="F40" s="22">
        <v>230</v>
      </c>
      <c r="G40" s="23">
        <f t="shared" si="6"/>
        <v>0.27455919395465994</v>
      </c>
      <c r="H40" s="31">
        <f t="shared" si="6"/>
        <v>0.57499999999999996</v>
      </c>
      <c r="I40" s="35">
        <f t="shared" si="2"/>
        <v>397</v>
      </c>
      <c r="J40" s="33">
        <f t="shared" si="3"/>
        <v>400</v>
      </c>
      <c r="K40" s="21">
        <v>2752</v>
      </c>
      <c r="L40" s="22">
        <v>1664</v>
      </c>
      <c r="M40" s="22">
        <v>1505</v>
      </c>
      <c r="N40" s="22">
        <v>1700</v>
      </c>
      <c r="O40" s="23">
        <f t="shared" si="1"/>
        <v>0.35353535353535354</v>
      </c>
      <c r="P40" s="31">
        <f t="shared" si="1"/>
        <v>0.50535077288941732</v>
      </c>
      <c r="Q40" s="33">
        <f t="shared" si="4"/>
        <v>4257</v>
      </c>
      <c r="R40" s="29">
        <f t="shared" si="5"/>
        <v>3364</v>
      </c>
    </row>
    <row r="41" spans="1:18" ht="13.6" x14ac:dyDescent="0.25">
      <c r="A41" s="1"/>
      <c r="B41" s="25" t="s">
        <v>32</v>
      </c>
      <c r="C41" s="21">
        <v>521</v>
      </c>
      <c r="D41" s="22">
        <v>350</v>
      </c>
      <c r="E41" s="22">
        <v>635</v>
      </c>
      <c r="F41" s="22">
        <v>682</v>
      </c>
      <c r="G41" s="23">
        <f t="shared" si="6"/>
        <v>0.54930795847750868</v>
      </c>
      <c r="H41" s="31">
        <f t="shared" si="6"/>
        <v>0.66085271317829453</v>
      </c>
      <c r="I41" s="35">
        <f t="shared" si="2"/>
        <v>1156</v>
      </c>
      <c r="J41" s="33">
        <f t="shared" si="3"/>
        <v>1032</v>
      </c>
      <c r="K41" s="21">
        <v>6772</v>
      </c>
      <c r="L41" s="22">
        <v>5797</v>
      </c>
      <c r="M41" s="22">
        <v>8378</v>
      </c>
      <c r="N41" s="22">
        <v>7542</v>
      </c>
      <c r="O41" s="23">
        <f t="shared" si="1"/>
        <v>0.55300330033003298</v>
      </c>
      <c r="P41" s="31">
        <f t="shared" si="1"/>
        <v>0.56540970087712727</v>
      </c>
      <c r="Q41" s="33">
        <f t="shared" si="4"/>
        <v>15150</v>
      </c>
      <c r="R41" s="29">
        <f t="shared" si="5"/>
        <v>13339</v>
      </c>
    </row>
    <row r="42" spans="1:18" ht="13.6" x14ac:dyDescent="0.25">
      <c r="A42" s="1"/>
      <c r="B42" s="25" t="s">
        <v>33</v>
      </c>
      <c r="C42" s="21">
        <v>2</v>
      </c>
      <c r="D42" s="22">
        <v>0</v>
      </c>
      <c r="E42" s="22">
        <v>13</v>
      </c>
      <c r="F42" s="22">
        <v>2</v>
      </c>
      <c r="G42" s="23">
        <f t="shared" si="6"/>
        <v>0.8666666666666667</v>
      </c>
      <c r="H42" s="31">
        <f t="shared" si="6"/>
        <v>1</v>
      </c>
      <c r="I42" s="35">
        <f t="shared" si="2"/>
        <v>15</v>
      </c>
      <c r="J42" s="33">
        <f t="shared" si="3"/>
        <v>2</v>
      </c>
      <c r="K42" s="21">
        <v>51</v>
      </c>
      <c r="L42" s="22">
        <v>6</v>
      </c>
      <c r="M42" s="22">
        <v>193</v>
      </c>
      <c r="N42" s="22">
        <v>116</v>
      </c>
      <c r="O42" s="23">
        <f t="shared" si="1"/>
        <v>0.79098360655737709</v>
      </c>
      <c r="P42" s="31">
        <f t="shared" si="1"/>
        <v>0.95081967213114749</v>
      </c>
      <c r="Q42" s="33">
        <f t="shared" si="4"/>
        <v>244</v>
      </c>
      <c r="R42" s="29">
        <f t="shared" si="5"/>
        <v>122</v>
      </c>
    </row>
    <row r="43" spans="1:18" ht="13.6" x14ac:dyDescent="0.25">
      <c r="A43" s="1"/>
      <c r="B43" s="25" t="s">
        <v>34</v>
      </c>
      <c r="C43" s="21">
        <v>324</v>
      </c>
      <c r="D43" s="22">
        <v>201</v>
      </c>
      <c r="E43" s="22">
        <v>178</v>
      </c>
      <c r="F43" s="22">
        <v>134</v>
      </c>
      <c r="G43" s="23">
        <f t="shared" si="6"/>
        <v>0.35458167330677293</v>
      </c>
      <c r="H43" s="31">
        <f t="shared" si="6"/>
        <v>0.4</v>
      </c>
      <c r="I43" s="35">
        <f t="shared" si="2"/>
        <v>502</v>
      </c>
      <c r="J43" s="33">
        <f t="shared" si="3"/>
        <v>335</v>
      </c>
      <c r="K43" s="21">
        <v>3096</v>
      </c>
      <c r="L43" s="22">
        <v>2385</v>
      </c>
      <c r="M43" s="22">
        <v>2343</v>
      </c>
      <c r="N43" s="22">
        <v>1900</v>
      </c>
      <c r="O43" s="23">
        <f t="shared" si="1"/>
        <v>0.43077771649200219</v>
      </c>
      <c r="P43" s="31">
        <f t="shared" si="1"/>
        <v>0.44340723453908987</v>
      </c>
      <c r="Q43" s="33">
        <f t="shared" si="4"/>
        <v>5439</v>
      </c>
      <c r="R43" s="29">
        <f t="shared" si="5"/>
        <v>4285</v>
      </c>
    </row>
    <row r="44" spans="1:18" ht="13.6" x14ac:dyDescent="0.25">
      <c r="A44" s="1"/>
      <c r="B44" s="25" t="s">
        <v>35</v>
      </c>
      <c r="C44" s="21">
        <v>149</v>
      </c>
      <c r="D44" s="22">
        <v>96</v>
      </c>
      <c r="E44" s="22">
        <v>59</v>
      </c>
      <c r="F44" s="22">
        <v>39</v>
      </c>
      <c r="G44" s="23">
        <f t="shared" si="6"/>
        <v>0.28365384615384615</v>
      </c>
      <c r="H44" s="31">
        <f t="shared" si="6"/>
        <v>0.28888888888888886</v>
      </c>
      <c r="I44" s="35">
        <f t="shared" si="2"/>
        <v>208</v>
      </c>
      <c r="J44" s="33">
        <f t="shared" si="3"/>
        <v>135</v>
      </c>
      <c r="K44" s="21">
        <v>1793</v>
      </c>
      <c r="L44" s="22">
        <v>1764</v>
      </c>
      <c r="M44" s="22">
        <v>667</v>
      </c>
      <c r="N44" s="22">
        <v>676</v>
      </c>
      <c r="O44" s="23">
        <f t="shared" si="1"/>
        <v>0.2711382113821138</v>
      </c>
      <c r="P44" s="31">
        <f t="shared" si="1"/>
        <v>0.27704918032786885</v>
      </c>
      <c r="Q44" s="33">
        <f t="shared" si="4"/>
        <v>2460</v>
      </c>
      <c r="R44" s="29">
        <f t="shared" si="5"/>
        <v>2440</v>
      </c>
    </row>
    <row r="45" spans="1:18" ht="13.6" x14ac:dyDescent="0.25">
      <c r="A45" s="1"/>
      <c r="B45" s="25" t="s">
        <v>36</v>
      </c>
      <c r="C45" s="21">
        <v>1024</v>
      </c>
      <c r="D45" s="22">
        <v>870</v>
      </c>
      <c r="E45" s="22">
        <v>799</v>
      </c>
      <c r="F45" s="22">
        <v>974</v>
      </c>
      <c r="G45" s="23">
        <f t="shared" si="6"/>
        <v>0.43828853538123974</v>
      </c>
      <c r="H45" s="31">
        <f t="shared" si="6"/>
        <v>0.52819956616052066</v>
      </c>
      <c r="I45" s="35">
        <f t="shared" si="2"/>
        <v>1823</v>
      </c>
      <c r="J45" s="33">
        <f t="shared" si="3"/>
        <v>1844</v>
      </c>
      <c r="K45" s="21">
        <v>9834</v>
      </c>
      <c r="L45" s="22">
        <v>9558</v>
      </c>
      <c r="M45" s="22">
        <v>10674</v>
      </c>
      <c r="N45" s="22">
        <v>9780</v>
      </c>
      <c r="O45" s="23">
        <f t="shared" si="1"/>
        <v>0.52047981275599764</v>
      </c>
      <c r="P45" s="31">
        <f t="shared" si="1"/>
        <v>0.50573999379460133</v>
      </c>
      <c r="Q45" s="33">
        <f t="shared" si="4"/>
        <v>20508</v>
      </c>
      <c r="R45" s="29">
        <f t="shared" si="5"/>
        <v>19338</v>
      </c>
    </row>
    <row r="46" spans="1:18" ht="13.6" x14ac:dyDescent="0.25">
      <c r="A46" s="1"/>
      <c r="B46" s="25" t="s">
        <v>37</v>
      </c>
      <c r="C46" s="21">
        <v>1613</v>
      </c>
      <c r="D46" s="22">
        <v>1146</v>
      </c>
      <c r="E46" s="22">
        <v>3060</v>
      </c>
      <c r="F46" s="22">
        <v>2747</v>
      </c>
      <c r="G46" s="23">
        <f t="shared" si="6"/>
        <v>0.65482559383693562</v>
      </c>
      <c r="H46" s="31">
        <f t="shared" si="6"/>
        <v>0.70562548163370153</v>
      </c>
      <c r="I46" s="35">
        <f t="shared" si="2"/>
        <v>4673</v>
      </c>
      <c r="J46" s="33">
        <f t="shared" si="3"/>
        <v>3893</v>
      </c>
      <c r="K46" s="21">
        <v>16911</v>
      </c>
      <c r="L46" s="22">
        <v>13308</v>
      </c>
      <c r="M46" s="22">
        <v>35002</v>
      </c>
      <c r="N46" s="22">
        <v>31640</v>
      </c>
      <c r="O46" s="23">
        <f t="shared" si="1"/>
        <v>0.67424344576502993</v>
      </c>
      <c r="P46" s="31">
        <f t="shared" si="1"/>
        <v>0.70392453501824326</v>
      </c>
      <c r="Q46" s="33">
        <f t="shared" si="4"/>
        <v>51913</v>
      </c>
      <c r="R46" s="29">
        <f t="shared" si="5"/>
        <v>44948</v>
      </c>
    </row>
    <row r="47" spans="1:18" ht="13.6" x14ac:dyDescent="0.25">
      <c r="A47" s="1"/>
      <c r="B47" s="25" t="s">
        <v>38</v>
      </c>
      <c r="C47" s="21">
        <v>2561</v>
      </c>
      <c r="D47" s="22">
        <v>1197</v>
      </c>
      <c r="E47" s="22">
        <v>6532</v>
      </c>
      <c r="F47" s="22">
        <v>5431</v>
      </c>
      <c r="G47" s="23">
        <f t="shared" si="6"/>
        <v>0.71835477840096773</v>
      </c>
      <c r="H47" s="31">
        <f t="shared" si="6"/>
        <v>0.81940253470126734</v>
      </c>
      <c r="I47" s="35">
        <f t="shared" si="2"/>
        <v>9093</v>
      </c>
      <c r="J47" s="33">
        <f t="shared" si="3"/>
        <v>6628</v>
      </c>
      <c r="K47" s="21">
        <v>19753</v>
      </c>
      <c r="L47" s="22">
        <v>15462</v>
      </c>
      <c r="M47" s="22">
        <v>51468</v>
      </c>
      <c r="N47" s="22">
        <v>46034</v>
      </c>
      <c r="O47" s="23">
        <f t="shared" si="1"/>
        <v>0.7226520267898513</v>
      </c>
      <c r="P47" s="31">
        <f t="shared" si="1"/>
        <v>0.7485690126187069</v>
      </c>
      <c r="Q47" s="33">
        <f t="shared" si="4"/>
        <v>71221</v>
      </c>
      <c r="R47" s="29">
        <f t="shared" si="5"/>
        <v>61496</v>
      </c>
    </row>
    <row r="48" spans="1:18" ht="14.3" thickBot="1" x14ac:dyDescent="0.3">
      <c r="A48" s="1"/>
      <c r="B48" s="27" t="s">
        <v>39</v>
      </c>
      <c r="C48" s="36">
        <v>47</v>
      </c>
      <c r="D48" s="37">
        <v>27</v>
      </c>
      <c r="E48" s="37">
        <v>148</v>
      </c>
      <c r="F48" s="37">
        <v>59</v>
      </c>
      <c r="G48" s="38">
        <f t="shared" ref="G48:H48" si="7">IF(E48=0,"",SUM(E48/I48))</f>
        <v>0.75897435897435894</v>
      </c>
      <c r="H48" s="39">
        <f t="shared" si="7"/>
        <v>0.68604651162790697</v>
      </c>
      <c r="I48" s="40">
        <f t="shared" si="2"/>
        <v>195</v>
      </c>
      <c r="J48" s="41">
        <f t="shared" si="3"/>
        <v>86</v>
      </c>
      <c r="K48" s="36">
        <v>454</v>
      </c>
      <c r="L48" s="37">
        <v>328</v>
      </c>
      <c r="M48" s="37">
        <v>943</v>
      </c>
      <c r="N48" s="37">
        <v>289</v>
      </c>
      <c r="O48" s="38">
        <f t="shared" si="1"/>
        <v>0.67501789549033642</v>
      </c>
      <c r="P48" s="39">
        <f t="shared" si="1"/>
        <v>0.46839546191247972</v>
      </c>
      <c r="Q48" s="41">
        <f t="shared" si="4"/>
        <v>1397</v>
      </c>
      <c r="R48" s="42">
        <f t="shared" si="5"/>
        <v>617</v>
      </c>
    </row>
    <row r="49" spans="3:18" s="3" customFormat="1" ht="14.3" thickBot="1" x14ac:dyDescent="0.3">
      <c r="C49" s="14">
        <f>SUM(C9:C48)</f>
        <v>12215</v>
      </c>
      <c r="D49" s="43">
        <f t="shared" ref="D49:F49" si="8">SUM(D9:D48)</f>
        <v>8783</v>
      </c>
      <c r="E49" s="43">
        <f t="shared" si="8"/>
        <v>21325</v>
      </c>
      <c r="F49" s="43">
        <f t="shared" si="8"/>
        <v>18361</v>
      </c>
      <c r="G49" s="44">
        <f>E49/I49</f>
        <v>0.63580799045915326</v>
      </c>
      <c r="H49" s="44">
        <f t="shared" ref="H49" si="9">F49/J49</f>
        <v>0.67642941349837904</v>
      </c>
      <c r="I49" s="45">
        <f t="shared" si="2"/>
        <v>33540</v>
      </c>
      <c r="J49" s="46">
        <f t="shared" si="3"/>
        <v>27144</v>
      </c>
      <c r="K49" s="43">
        <f t="shared" ref="K49" si="10">SUM(K9:K48)</f>
        <v>130818</v>
      </c>
      <c r="L49" s="43">
        <f t="shared" ref="L49" si="11">SUM(L9:L48)</f>
        <v>111123</v>
      </c>
      <c r="M49" s="43">
        <f t="shared" ref="M49" si="12">SUM(M9:M48)</f>
        <v>214290</v>
      </c>
      <c r="N49" s="43">
        <f t="shared" ref="N49" si="13">SUM(N9:N48)</f>
        <v>192825</v>
      </c>
      <c r="O49" s="44">
        <f>M49/Q49</f>
        <v>0.6209360548002365</v>
      </c>
      <c r="P49" s="44">
        <f t="shared" ref="P49" si="14">N49/R49</f>
        <v>0.63440127916617317</v>
      </c>
      <c r="Q49" s="46">
        <f t="shared" si="4"/>
        <v>345108</v>
      </c>
      <c r="R49" s="46">
        <f t="shared" si="5"/>
        <v>303948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K10-1512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2016-01-07T12:37:00Z</dcterms:modified>
</cp:coreProperties>
</file>