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7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<sst xmlns="http://schemas.openxmlformats.org/spreadsheetml/2006/main" count="31" uniqueCount="30">
  <si>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</si>
  <si>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</si>
  <si>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</si>
  <si>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</si>
  <si>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</si>
  <si>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</si>
  <si>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</si>
  <si>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</si>
  <si>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</si>
  <si>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</si>
  <si>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</si>
  <si>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</si>
  <si>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</si>
  <si>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</si>
  <si>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</si>
  <si>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</si>
  <si>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</si>
  <si>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</si>
  <si>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</si>
  <si>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</si>
  <si>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</si>
  <si>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</si>
  <si>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</si>
  <si>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</si>
  <si>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</si>
  <si>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</si>
  <si>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JULI</t>
  </si>
  <si>
    <t>JANUARI-JULI</t>
  </si>
  <si>
    <t>MARKN.ANDEL % JAN-JUL</t>
  </si>
  <si>
    <t>JAN-JUL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</si>
</sst>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29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1</v>
      </c>
      <c r="F7">
        <v>2</v>
      </c>
      <c r="G7" s="10" t="str">
        <f>IF(D7=0,"",SUM(C7/D7)-1)</f>
        <v/>
      </c>
      <c r="H7" s="10">
        <f>IF(F7=0,"",SUM(E7/F7)-1)</f>
        <v>-0.5</v>
      </c>
      <c r="I7" s="10">
        <f>IF(E7=0,"",SUM(E7/$E$31))</f>
        <v>3.2672264514653509E-5</v>
      </c>
      <c r="J7" s="10">
        <f>IF(F7=0,"",SUM(F7/$F$31))</f>
        <v>7.0829054077982783E-5</v>
      </c>
    </row>
    <row r="8" spans="1:10" x14ac:dyDescent="0.25">
      <c r="B8" t="s">
        <v>4</v>
      </c>
      <c r="C8">
        <v>143</v>
      </c>
      <c r="D8">
        <v>124</v>
      </c>
      <c r="E8">
        <v>2057</v>
      </c>
      <c r="F8">
        <v>1543</v>
      </c>
      <c r="G8" s="10">
        <f>IF(D8=0,"",SUM(C8/D8)-1)</f>
        <v>0.15322580645161299</v>
      </c>
      <c r="H8" s="10">
        <f>IF(F8=0,"",SUM(E8/F8)-1)</f>
        <v>0.33311730395333772</v>
      </c>
      <c r="I8" s="10">
        <f t="shared" ref="I8:I31" si="0">IF(E8=0,"",SUM(E8/$E$31))</f>
        <v>6.7206848106642278E-2</v>
      </c>
      <c r="J8" s="10">
        <f>IF(F8=0,"",SUM(F8/$F$31))</f>
        <v>5.464461522116372E-2</v>
      </c>
    </row>
    <row r="9" spans="1:10" x14ac:dyDescent="0.25">
      <c r="B9" t="s">
        <v>5</v>
      </c>
      <c r="C9">
        <v>27</v>
      </c>
      <c r="D9">
        <v>42</v>
      </c>
      <c r="E9">
        <v>383</v>
      </c>
      <c r="F9">
        <v>491</v>
      </c>
      <c r="G9" s="10">
        <f t="shared" ref="G9:G31" si="1">IF(D9=0,"",SUM(C9/D9)-1)</f>
        <v>-0.3571428571428571</v>
      </c>
      <c r="H9" s="10">
        <f t="shared" ref="H9:H31" si="2">IF(F9=0,"",SUM(E9/F9)-1)</f>
        <v>-0.21995926680244404</v>
      </c>
      <c r="I9" s="10">
        <f t="shared" si="0"/>
        <v>1.2513477309112295E-2</v>
      </c>
      <c r="J9" s="10">
        <f t="shared" ref="J9:J31" si="3">IF(F9=0,"",SUM(F9/$F$31))</f>
        <v>1.7388532776144775E-2</v>
      </c>
    </row>
    <row r="10" spans="1:10" x14ac:dyDescent="0.25">
      <c r="B10" t="s">
        <v>6</v>
      </c>
      <c r="C10">
        <v>2</v>
      </c>
      <c r="D10">
        <v>2</v>
      </c>
      <c r="E10">
        <v>30</v>
      </c>
      <c r="F10">
        <v>41</v>
      </c>
      <c r="G10" s="10">
        <f t="shared" si="1"/>
        <v>0</v>
      </c>
      <c r="H10" s="10">
        <f t="shared" si="2"/>
        <v>-0.26829268292682928</v>
      </c>
      <c r="I10" s="10">
        <f t="shared" si="0"/>
        <v>9.8016793543960522E-4</v>
      </c>
      <c r="J10" s="10">
        <f t="shared" si="3"/>
        <v>1.4519956085986472E-3</v>
      </c>
    </row>
    <row r="11" spans="1:10" x14ac:dyDescent="0.25">
      <c r="B11" t="s">
        <v>7</v>
      </c>
      <c r="C11">
        <v>77</v>
      </c>
      <c r="D11">
        <v>69</v>
      </c>
      <c r="E11">
        <v>996</v>
      </c>
      <c r="F11">
        <v>705</v>
      </c>
      <c r="G11" s="10">
        <f t="shared" si="1"/>
        <v>0.11594202898550732</v>
      </c>
      <c r="H11" s="10">
        <f t="shared" si="2"/>
        <v>0.41276595744680855</v>
      </c>
      <c r="I11" s="10">
        <f t="shared" si="0"/>
        <v>3.2541575456594897E-2</v>
      </c>
      <c r="J11" s="10">
        <f t="shared" si="3"/>
        <v>2.4967241562488932E-2</v>
      </c>
    </row>
    <row r="12" spans="1:10" x14ac:dyDescent="0.25">
      <c r="B12" t="s">
        <v>8</v>
      </c>
      <c r="C12">
        <v>453</v>
      </c>
      <c r="D12">
        <v>428</v>
      </c>
      <c r="E12">
        <v>4158</v>
      </c>
      <c r="F12">
        <v>4649</v>
      </c>
      <c r="G12" s="10">
        <f t="shared" si="1"/>
        <v>5.8411214953270951E-2</v>
      </c>
      <c r="H12" s="10">
        <f t="shared" si="2"/>
        <v>-0.10561411056141101</v>
      </c>
      <c r="I12" s="10">
        <f t="shared" si="0"/>
        <v>0.1358512758519293</v>
      </c>
      <c r="J12" s="10">
        <f t="shared" si="3"/>
        <v>0.16464213620427098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12</v>
      </c>
      <c r="D14">
        <v>33</v>
      </c>
      <c r="E14">
        <v>355</v>
      </c>
      <c r="F14">
        <v>357</v>
      </c>
      <c r="G14" s="10">
        <f t="shared" si="1"/>
        <v>-0.63636363636363635</v>
      </c>
      <c r="H14" s="10">
        <f t="shared" si="2"/>
        <v>-5.6022408963585235E-3</v>
      </c>
      <c r="I14" s="10">
        <f t="shared" si="0"/>
        <v>1.1598653902701997E-2</v>
      </c>
      <c r="J14" s="10">
        <f t="shared" si="3"/>
        <v>1.2642986152919929E-2</v>
      </c>
    </row>
    <row r="15" spans="1:10" x14ac:dyDescent="0.25">
      <c r="B15" t="s">
        <v>11</v>
      </c>
      <c r="C15">
        <v>40</v>
      </c>
      <c r="D15">
        <v>21</v>
      </c>
      <c r="E15">
        <v>299</v>
      </c>
      <c r="F15">
        <v>251</v>
      </c>
      <c r="G15" s="10">
        <f t="shared" si="1"/>
        <v>0.90476190476190466</v>
      </c>
      <c r="H15" s="10">
        <f t="shared" si="2"/>
        <v>0.19123505976095623</v>
      </c>
      <c r="I15" s="10">
        <f t="shared" si="0"/>
        <v>9.7690070898813989E-3</v>
      </c>
      <c r="J15" s="10">
        <f t="shared" si="3"/>
        <v>8.8890462867868402E-3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228</v>
      </c>
      <c r="D17">
        <v>259</v>
      </c>
      <c r="E17">
        <v>2735</v>
      </c>
      <c r="F17">
        <v>2574</v>
      </c>
      <c r="G17" s="10">
        <f t="shared" si="1"/>
        <v>-0.11969111969111967</v>
      </c>
      <c r="H17" s="10">
        <f t="shared" si="2"/>
        <v>6.2548562548562447E-2</v>
      </c>
      <c r="I17" s="10">
        <f t="shared" si="0"/>
        <v>8.9358643447577352E-2</v>
      </c>
      <c r="J17" s="10">
        <f t="shared" si="3"/>
        <v>9.1156992598363851E-2</v>
      </c>
    </row>
    <row r="18" spans="2:10" x14ac:dyDescent="0.25">
      <c r="B18" t="s">
        <v>14</v>
      </c>
      <c r="C18">
        <v>50</v>
      </c>
      <c r="D18">
        <v>50</v>
      </c>
      <c r="E18">
        <v>543</v>
      </c>
      <c r="F18">
        <v>540</v>
      </c>
      <c r="G18" s="10">
        <f t="shared" si="1"/>
        <v>0</v>
      </c>
      <c r="H18" s="10">
        <f t="shared" si="2"/>
        <v>5.5555555555555358E-3</v>
      </c>
      <c r="I18" s="10">
        <f t="shared" si="0"/>
        <v>1.7741039631456856E-2</v>
      </c>
      <c r="J18" s="10">
        <f t="shared" si="3"/>
        <v>1.9123844601055352E-2</v>
      </c>
    </row>
    <row r="19" spans="2:10" x14ac:dyDescent="0.25">
      <c r="B19" t="s">
        <v>15</v>
      </c>
      <c r="C19">
        <v>148</v>
      </c>
      <c r="D19">
        <v>200</v>
      </c>
      <c r="E19">
        <v>1740</v>
      </c>
      <c r="F19">
        <v>1602</v>
      </c>
      <c r="G19" s="10">
        <f t="shared" si="1"/>
        <v>-0.26</v>
      </c>
      <c r="H19" s="10">
        <f t="shared" si="2"/>
        <v>8.6142322097378266E-2</v>
      </c>
      <c r="I19" s="10">
        <f t="shared" si="0"/>
        <v>5.6849740255497105E-2</v>
      </c>
      <c r="J19" s="10">
        <f t="shared" si="3"/>
        <v>5.6734072316464212E-2</v>
      </c>
    </row>
    <row r="20" spans="2:10" x14ac:dyDescent="0.25">
      <c r="B20" t="s">
        <v>16</v>
      </c>
      <c r="C20">
        <v>84</v>
      </c>
      <c r="D20">
        <v>77</v>
      </c>
      <c r="E20">
        <v>875</v>
      </c>
      <c r="F20">
        <v>800</v>
      </c>
      <c r="G20" s="10">
        <f t="shared" si="1"/>
        <v>9.0909090909090828E-2</v>
      </c>
      <c r="H20" s="10">
        <f t="shared" si="2"/>
        <v>9.375E-2</v>
      </c>
      <c r="I20" s="10">
        <f t="shared" si="0"/>
        <v>2.858823145032182E-2</v>
      </c>
      <c r="J20" s="10">
        <f t="shared" si="3"/>
        <v>2.8331621631193116E-2</v>
      </c>
    </row>
    <row r="21" spans="2:10" x14ac:dyDescent="0.25">
      <c r="B21" t="s">
        <v>17</v>
      </c>
      <c r="C21">
        <v>180</v>
      </c>
      <c r="D21">
        <v>223</v>
      </c>
      <c r="E21">
        <v>3099</v>
      </c>
      <c r="F21">
        <v>2973</v>
      </c>
      <c r="G21" s="10">
        <f t="shared" si="1"/>
        <v>-0.19282511210762332</v>
      </c>
      <c r="H21" s="10">
        <f t="shared" si="2"/>
        <v>4.2381432896064553E-2</v>
      </c>
      <c r="I21" s="10">
        <f t="shared" si="0"/>
        <v>0.10125134773091123</v>
      </c>
      <c r="J21" s="10">
        <f t="shared" si="3"/>
        <v>0.10528738888692142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12</v>
      </c>
      <c r="D24">
        <v>0</v>
      </c>
      <c r="E24">
        <v>34</v>
      </c>
      <c r="F24">
        <v>6</v>
      </c>
      <c r="G24" s="10" t="str">
        <f t="shared" si="1"/>
        <v/>
      </c>
      <c r="H24" s="10">
        <f t="shared" si="2"/>
        <v>4.666666666666667</v>
      </c>
      <c r="I24" s="10">
        <f t="shared" si="0"/>
        <v>1.1108569934982194E-3</v>
      </c>
      <c r="J24" s="10">
        <f t="shared" si="3"/>
        <v>2.1248716223394836E-4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133</v>
      </c>
      <c r="D26">
        <v>99</v>
      </c>
      <c r="E26">
        <v>1309</v>
      </c>
      <c r="F26">
        <v>815</v>
      </c>
      <c r="G26" s="10">
        <f t="shared" si="1"/>
        <v>0.34343434343434343</v>
      </c>
      <c r="H26" s="10">
        <f t="shared" si="2"/>
        <v>0.60613496932515343</v>
      </c>
      <c r="I26" s="10">
        <f t="shared" si="0"/>
        <v>4.2767994249681446E-2</v>
      </c>
      <c r="J26" s="10">
        <f t="shared" si="3"/>
        <v>2.8862839536777988E-2</v>
      </c>
    </row>
    <row r="27" spans="2:10" x14ac:dyDescent="0.25">
      <c r="B27" t="s">
        <v>23</v>
      </c>
      <c r="C27">
        <v>720</v>
      </c>
      <c r="D27">
        <v>847</v>
      </c>
      <c r="E27">
        <v>9480</v>
      </c>
      <c r="F27">
        <v>8534</v>
      </c>
      <c r="G27" s="10">
        <f t="shared" si="1"/>
        <v>-0.14994096812278634</v>
      </c>
      <c r="H27" s="10">
        <f t="shared" si="2"/>
        <v>0.1108507147879072</v>
      </c>
      <c r="I27" s="10">
        <f t="shared" si="0"/>
        <v>0.30973306759891528</v>
      </c>
      <c r="J27" s="10">
        <f t="shared" si="3"/>
        <v>0.30222757375075254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213</v>
      </c>
      <c r="D29">
        <v>282</v>
      </c>
      <c r="E29">
        <v>2513</v>
      </c>
      <c r="F29">
        <v>2354</v>
      </c>
      <c r="G29" s="10">
        <f t="shared" si="1"/>
        <v>-0.24468085106382975</v>
      </c>
      <c r="H29" s="10">
        <f t="shared" si="2"/>
        <v>6.7544604927782581E-2</v>
      </c>
      <c r="I29" s="10">
        <f t="shared" si="0"/>
        <v>8.2105400725324268E-2</v>
      </c>
      <c r="J29" s="10">
        <f t="shared" si="3"/>
        <v>8.3365796649785745E-2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2522</v>
      </c>
      <c r="D31" s="8">
        <f t="shared" ref="D31:F31" si="4">SUM(D7:D30)</f>
        <v>2756</v>
      </c>
      <c r="E31" s="8">
        <f t="shared" si="4"/>
        <v>30607</v>
      </c>
      <c r="F31" s="8">
        <f t="shared" si="4"/>
        <v>28237</v>
      </c>
      <c r="G31" s="11">
        <f t="shared" si="1"/>
        <v>-8.4905660377358472E-2</v>
      </c>
      <c r="H31" s="11">
        <f t="shared" si="2"/>
        <v>8.3932429082409499E-2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B20-1707_B31_Lätta_LB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2017-08-01T09:06:00Z</dcterms:modified>
</cp:coreProperties>
</file>