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84" windowHeight="12607"/>
  </bookViews>
  <sheets>
    <sheet name="B20-1912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<sst xmlns="http://schemas.openxmlformats.org/spreadsheetml/2006/main" count="31" uniqueCount="30">
  <si>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</si>
  <si>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</si>
  <si>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</si>
  <si>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</si>
  <si>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</si>
  <si>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</si>
  <si>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</si>
  <si>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</si>
  <si>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</si>
  <si>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</si>
  <si>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</si>
  <si>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</si>
  <si>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</si>
  <si>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</si>
  <si>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</si>
  <si>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</si>
  <si>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</si>
  <si>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</si>
  <si>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</si>
  <si>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</si>
  <si>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</si>
  <si>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</si>
  <si>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</si>
  <si>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</si>
  <si>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</si>
  <si>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</si>
  <si>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DECEMBER</t>
  </si>
  <si>
    <t>JANUARI-DECEMBER</t>
  </si>
  <si>
    <t>MARKNANDEL % JAN-DEC</t>
  </si>
  <si>
    <t>JAN-DEC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</si>
</sst>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29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2</v>
      </c>
      <c r="F7">
        <v>4</v>
      </c>
      <c r="G7" s="10" t="str">
        <f t="shared" ref="G7:G29" si="0">IF(D7=0,"",SUM(C7/D7)-1)</f>
        <v/>
      </c>
      <c r="H7" s="10">
        <f t="shared" ref="H7:H29" si="1">IF(F7=0,"",SUM(E7/F7)-1)</f>
        <v>-0.5</v>
      </c>
      <c r="I7" s="10">
        <f t="shared" ref="I7:I29" si="2">IF(E7=0,"",SUM(E7/$E$31))</f>
        <v>3.7163668797383674E-5</v>
      </c>
      <c r="J7" s="10">
        <f t="shared" ref="J7:J29" si="3">IF(F7=0,"",SUM(F7/$F$31))</f>
        <v>7.0636434272797904E-5</v>
      </c>
    </row>
    <row r="8" spans="1:10" x14ac:dyDescent="0.25">
      <c r="B8" t="s">
        <v>4</v>
      </c>
      <c r="C8">
        <v>109</v>
      </c>
      <c r="D8">
        <v>76</v>
      </c>
      <c r="E8">
        <v>1652</v>
      </c>
      <c r="F8">
        <v>2406</v>
      </c>
      <c r="G8" s="10">
        <f t="shared" si="0"/>
        <v>0.43421052631578938</v>
      </c>
      <c r="H8" s="10">
        <f t="shared" si="1"/>
        <v>-0.31338320864505398</v>
      </c>
      <c r="I8" s="10">
        <f t="shared" si="2"/>
        <v>3.0697190426638918E-2</v>
      </c>
      <c r="J8" s="10">
        <f t="shared" si="3"/>
        <v>4.2487815215087946E-2</v>
      </c>
    </row>
    <row r="9" spans="1:10" x14ac:dyDescent="0.25">
      <c r="B9" t="s">
        <v>5</v>
      </c>
      <c r="C9">
        <v>69</v>
      </c>
      <c r="D9">
        <v>70</v>
      </c>
      <c r="E9">
        <v>553</v>
      </c>
      <c r="F9">
        <v>551</v>
      </c>
      <c r="G9" s="10">
        <f t="shared" si="0"/>
        <v>-1.4285714285714235E-2</v>
      </c>
      <c r="H9" s="10">
        <f t="shared" si="1"/>
        <v>3.6297640653357721E-3</v>
      </c>
      <c r="I9" s="10">
        <f t="shared" si="2"/>
        <v>1.0275754422476586E-2</v>
      </c>
      <c r="J9" s="10">
        <f t="shared" si="3"/>
        <v>9.7301688210779114E-3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7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1.2361375997739635E-4</v>
      </c>
    </row>
    <row r="11" spans="1:10" x14ac:dyDescent="0.25">
      <c r="B11" t="s">
        <v>7</v>
      </c>
      <c r="C11">
        <v>225</v>
      </c>
      <c r="D11">
        <v>193</v>
      </c>
      <c r="E11">
        <v>1614</v>
      </c>
      <c r="F11">
        <v>1811</v>
      </c>
      <c r="G11" s="10">
        <f t="shared" si="0"/>
        <v>0.16580310880829008</v>
      </c>
      <c r="H11" s="10">
        <f t="shared" si="1"/>
        <v>-0.10877967973495306</v>
      </c>
      <c r="I11" s="10">
        <f t="shared" si="2"/>
        <v>2.9991080719488628E-2</v>
      </c>
      <c r="J11" s="10">
        <f t="shared" si="3"/>
        <v>3.1980645617009251E-2</v>
      </c>
    </row>
    <row r="12" spans="1:10" x14ac:dyDescent="0.25">
      <c r="B12" t="s">
        <v>8</v>
      </c>
      <c r="C12">
        <v>1592</v>
      </c>
      <c r="D12">
        <v>721</v>
      </c>
      <c r="E12">
        <v>8320</v>
      </c>
      <c r="F12">
        <v>8599</v>
      </c>
      <c r="G12" s="10">
        <f t="shared" si="0"/>
        <v>1.2080443828016643</v>
      </c>
      <c r="H12" s="10">
        <f t="shared" si="1"/>
        <v>-3.2445633213164293E-2</v>
      </c>
      <c r="I12" s="10">
        <f t="shared" si="2"/>
        <v>0.15460086219711611</v>
      </c>
      <c r="J12" s="10">
        <f t="shared" si="3"/>
        <v>0.15185067457794729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378</v>
      </c>
      <c r="D14">
        <v>31</v>
      </c>
      <c r="E14">
        <v>1021</v>
      </c>
      <c r="F14">
        <v>862</v>
      </c>
      <c r="G14" s="10">
        <f t="shared" si="0"/>
        <v>11.193548387096774</v>
      </c>
      <c r="H14" s="10">
        <f t="shared" si="1"/>
        <v>0.18445475638051034</v>
      </c>
      <c r="I14" s="10">
        <f t="shared" si="2"/>
        <v>1.8972052921064367E-2</v>
      </c>
      <c r="J14" s="10">
        <f t="shared" si="3"/>
        <v>1.5222151585787949E-2</v>
      </c>
    </row>
    <row r="15" spans="1:10" x14ac:dyDescent="0.25">
      <c r="B15" t="s">
        <v>11</v>
      </c>
      <c r="C15">
        <v>45</v>
      </c>
      <c r="D15">
        <v>31</v>
      </c>
      <c r="E15">
        <v>670</v>
      </c>
      <c r="F15">
        <v>679</v>
      </c>
      <c r="G15" s="10">
        <f t="shared" si="0"/>
        <v>0.45161290322580649</v>
      </c>
      <c r="H15" s="10">
        <f t="shared" si="1"/>
        <v>-1.3254786450662692E-2</v>
      </c>
      <c r="I15" s="10">
        <f t="shared" si="2"/>
        <v>1.2449829047123532E-2</v>
      </c>
      <c r="J15" s="10">
        <f t="shared" si="3"/>
        <v>1.1990534717807444E-2</v>
      </c>
    </row>
    <row r="16" spans="1:10" x14ac:dyDescent="0.25">
      <c r="B16" t="s">
        <v>12</v>
      </c>
      <c r="C16">
        <v>4</v>
      </c>
      <c r="D16">
        <v>3</v>
      </c>
      <c r="E16">
        <v>61</v>
      </c>
      <c r="F16">
        <v>47</v>
      </c>
      <c r="G16" s="10">
        <f t="shared" si="0"/>
        <v>0.33333333333333326</v>
      </c>
      <c r="H16" s="10">
        <f t="shared" si="1"/>
        <v>0.2978723404255319</v>
      </c>
      <c r="I16" s="10">
        <f t="shared" si="2"/>
        <v>1.1334918983202022E-3</v>
      </c>
      <c r="J16" s="10">
        <f t="shared" si="3"/>
        <v>8.2997810270537544E-4</v>
      </c>
    </row>
    <row r="17" spans="2:10" x14ac:dyDescent="0.25">
      <c r="B17" t="s">
        <v>13</v>
      </c>
      <c r="C17">
        <v>1118</v>
      </c>
      <c r="D17">
        <v>522</v>
      </c>
      <c r="E17">
        <v>5333</v>
      </c>
      <c r="F17">
        <v>6229</v>
      </c>
      <c r="G17" s="10">
        <f t="shared" si="0"/>
        <v>1.1417624521072796</v>
      </c>
      <c r="H17" s="10">
        <f t="shared" si="1"/>
        <v>-0.14384331353347246</v>
      </c>
      <c r="I17" s="10">
        <f t="shared" si="2"/>
        <v>9.9096922848223579E-2</v>
      </c>
      <c r="J17" s="10">
        <f t="shared" si="3"/>
        <v>0.10999858727131455</v>
      </c>
    </row>
    <row r="18" spans="2:10" x14ac:dyDescent="0.25">
      <c r="B18" t="s">
        <v>14</v>
      </c>
      <c r="C18">
        <v>183</v>
      </c>
      <c r="D18">
        <v>29</v>
      </c>
      <c r="E18">
        <v>622</v>
      </c>
      <c r="F18">
        <v>794</v>
      </c>
      <c r="G18" s="10">
        <f t="shared" si="0"/>
        <v>5.3103448275862073</v>
      </c>
      <c r="H18" s="10">
        <f t="shared" si="1"/>
        <v>-0.21662468513853905</v>
      </c>
      <c r="I18" s="10">
        <f t="shared" si="2"/>
        <v>1.1557900995986324E-2</v>
      </c>
      <c r="J18" s="10">
        <f t="shared" si="3"/>
        <v>1.4021332203150385E-2</v>
      </c>
    </row>
    <row r="19" spans="2:10" x14ac:dyDescent="0.25">
      <c r="B19" t="s">
        <v>15</v>
      </c>
      <c r="C19">
        <v>1157</v>
      </c>
      <c r="D19">
        <v>118</v>
      </c>
      <c r="E19">
        <v>3407</v>
      </c>
      <c r="F19">
        <v>3265</v>
      </c>
      <c r="G19" s="10">
        <f t="shared" si="0"/>
        <v>8.8050847457627111</v>
      </c>
      <c r="H19" s="10">
        <f t="shared" si="1"/>
        <v>4.3491577335375231E-2</v>
      </c>
      <c r="I19" s="10">
        <f t="shared" si="2"/>
        <v>6.3308309796343096E-2</v>
      </c>
      <c r="J19" s="10">
        <f t="shared" si="3"/>
        <v>5.765698947517129E-2</v>
      </c>
    </row>
    <row r="20" spans="2:10" x14ac:dyDescent="0.25">
      <c r="B20" t="s">
        <v>16</v>
      </c>
      <c r="C20">
        <v>181</v>
      </c>
      <c r="D20">
        <v>18</v>
      </c>
      <c r="E20">
        <v>990</v>
      </c>
      <c r="F20">
        <v>1531</v>
      </c>
      <c r="G20" s="10">
        <f t="shared" si="0"/>
        <v>9.0555555555555554</v>
      </c>
      <c r="H20" s="10">
        <f t="shared" si="1"/>
        <v>-0.35336381450032661</v>
      </c>
      <c r="I20" s="10">
        <f t="shared" si="2"/>
        <v>1.8396016054704919E-2</v>
      </c>
      <c r="J20" s="10">
        <f t="shared" si="3"/>
        <v>2.7036095217913399E-2</v>
      </c>
    </row>
    <row r="21" spans="2:10" x14ac:dyDescent="0.25">
      <c r="B21" t="s">
        <v>17</v>
      </c>
      <c r="C21">
        <v>2207</v>
      </c>
      <c r="D21">
        <v>636</v>
      </c>
      <c r="E21">
        <v>7796</v>
      </c>
      <c r="F21">
        <v>6048</v>
      </c>
      <c r="G21" s="10">
        <f t="shared" si="0"/>
        <v>2.4701257861635222</v>
      </c>
      <c r="H21" s="10">
        <f t="shared" si="1"/>
        <v>0.28902116402116396</v>
      </c>
      <c r="I21" s="10">
        <f t="shared" si="2"/>
        <v>0.14486398097220157</v>
      </c>
      <c r="J21" s="10">
        <f t="shared" si="3"/>
        <v>0.10680228862047043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101</v>
      </c>
      <c r="G24" s="10" t="str">
        <f t="shared" si="0"/>
        <v/>
      </c>
      <c r="H24" s="10">
        <f t="shared" si="1"/>
        <v>-1</v>
      </c>
      <c r="I24" s="10" t="str">
        <f t="shared" si="2"/>
        <v/>
      </c>
      <c r="J24" s="10">
        <f t="shared" si="3"/>
        <v>1.7835699653881473E-3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609</v>
      </c>
      <c r="D26">
        <v>149</v>
      </c>
      <c r="E26">
        <v>2307</v>
      </c>
      <c r="F26">
        <v>2496</v>
      </c>
      <c r="G26" s="10">
        <f t="shared" si="0"/>
        <v>3.0872483221476514</v>
      </c>
      <c r="H26" s="10">
        <f t="shared" si="1"/>
        <v>-7.5721153846153855E-2</v>
      </c>
      <c r="I26" s="10">
        <f t="shared" si="2"/>
        <v>4.2868291957782072E-2</v>
      </c>
      <c r="J26" s="10">
        <f t="shared" si="3"/>
        <v>4.4077134986225897E-2</v>
      </c>
    </row>
    <row r="27" spans="2:10" x14ac:dyDescent="0.25">
      <c r="B27" t="s">
        <v>23</v>
      </c>
      <c r="C27">
        <v>2376</v>
      </c>
      <c r="D27">
        <v>1179</v>
      </c>
      <c r="E27">
        <v>14832</v>
      </c>
      <c r="F27">
        <v>16930</v>
      </c>
      <c r="G27" s="10">
        <f t="shared" si="0"/>
        <v>1.0152671755725189</v>
      </c>
      <c r="H27" s="10">
        <f t="shared" si="1"/>
        <v>-0.12392203189604256</v>
      </c>
      <c r="I27" s="10">
        <f t="shared" si="2"/>
        <v>0.27560576780139734</v>
      </c>
      <c r="J27" s="10">
        <f t="shared" si="3"/>
        <v>0.29896870805961717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810</v>
      </c>
      <c r="D29">
        <v>171</v>
      </c>
      <c r="E29">
        <v>4636</v>
      </c>
      <c r="F29">
        <v>4268</v>
      </c>
      <c r="G29" s="10">
        <f t="shared" si="0"/>
        <v>3.7368421052631575</v>
      </c>
      <c r="H29" s="10">
        <f t="shared" si="1"/>
        <v>8.6223055295220341E-2</v>
      </c>
      <c r="I29" s="10">
        <f t="shared" si="2"/>
        <v>8.6145384272335368E-2</v>
      </c>
      <c r="J29" s="10">
        <f t="shared" si="3"/>
        <v>7.5369075369075375E-2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11063</v>
      </c>
      <c r="D31" s="8">
        <f>SUM(D7:D30)</f>
        <v>3947</v>
      </c>
      <c r="E31" s="8">
        <f>SUM(E7:E30)</f>
        <v>53816</v>
      </c>
      <c r="F31" s="8">
        <f>SUM(F7:F30)</f>
        <v>56628</v>
      </c>
      <c r="G31" s="12">
        <f t="shared" si="4"/>
        <v>1.8028882695718269</v>
      </c>
      <c r="H31" s="12">
        <f t="shared" si="5"/>
        <v>-4.9657413293776931E-2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B20-1912_B31_Lätta_LB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2020-01-07T11:06:07Z</dcterms:modified>
</cp:coreProperties>
</file>