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nyregpress\NYREG2016\NOV16\DEFNOV16\"/>
    </mc:Choice>
  </mc:AlternateContent>
  <bookViews>
    <workbookView xWindow="0" yWindow="0" windowWidth="23040" windowHeight="8820"/>
  </bookViews>
  <sheets>
    <sheet name="K10-1611 inkl bilföretag" sheetId="3" r:id="rId1"/>
  </sheets>
  <calcPr calcId="15251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<sst xmlns="http://schemas.openxmlformats.org/spreadsheetml/2006/main" count="55" uniqueCount="51">
  <si>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</si>
  <si>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</si>
  <si>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</si>
  <si>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</si>
  <si>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</si>
  <si>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</si>
  <si>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</si>
  <si>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</si>
  <si>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</si>
  <si>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</si>
  <si>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</si>
  <si>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</si>
  <si>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</si>
  <si>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</si>
  <si>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</si>
  <si>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</si>
  <si>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</si>
  <si>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</si>
  <si>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</si>
  <si>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</si>
  <si>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</si>
  <si>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</si>
  <si>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</si>
  <si>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</si>
  <si>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</si>
  <si>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</si>
  <si>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</si>
  <si>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</si>
  <si>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</si>
  <si>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</si>
  <si>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</si>
  <si>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</si>
  <si>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</si>
  <si>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</si>
  <si>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</si>
  <si>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</si>
  <si>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</si>
  <si>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</si>
  <si>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</si>
  <si>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</si>
  <si>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</si>
  <si>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</si>
  <si>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</si>
  <si>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</si>
  <si>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</si>
  <si>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</si>
  <si>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</si>
  <si>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</si>
  <si>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januari-november</t>
  </si>
  <si>
    <t>november</t>
  </si>
  <si>
    <t>2016.12.01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</si>
</sst>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3.2" x14ac:dyDescent="0.25"/>
  <cols>
    <col min="1" max="1" width="3.77734375" customWidth="1"/>
    <col min="2" max="2" width="12.77734375" bestFit="1" customWidth="1"/>
    <col min="3" max="3" width="11" bestFit="1" customWidth="1"/>
    <col min="7" max="7" width="7.6640625" bestFit="1" customWidth="1"/>
    <col min="8" max="8" width="7.88671875" customWidth="1"/>
    <col min="9" max="10" width="8" bestFit="1" customWidth="1"/>
    <col min="15" max="15" width="8.109375" customWidth="1"/>
    <col min="16" max="16" width="8.77734375" customWidth="1"/>
    <col min="17" max="18" width="10.6640625" bestFit="1" customWidth="1"/>
  </cols>
  <sheetData>
    <row r="2" spans="1:18" x14ac:dyDescent="0.25">
      <c r="B2" s="1" t="s">
        <v>0</v>
      </c>
    </row>
    <row r="3" spans="1:18" x14ac:dyDescent="0.25">
      <c r="B3" s="1" t="s">
        <v>44</v>
      </c>
    </row>
    <row r="4" spans="1:18" ht="13.8" thickBot="1" x14ac:dyDescent="0.3">
      <c r="B4" s="1" t="s">
        <v>42</v>
      </c>
      <c r="N4" s="16" t="s">
        <v>50</v>
      </c>
    </row>
    <row r="5" spans="1:18" x14ac:dyDescent="0.25">
      <c r="C5" s="57" t="s">
        <v>49</v>
      </c>
      <c r="D5" s="58"/>
      <c r="E5" s="58"/>
      <c r="F5" s="58"/>
      <c r="G5" s="58"/>
      <c r="H5" s="58"/>
      <c r="I5" s="58"/>
      <c r="J5" s="59"/>
      <c r="K5" s="57" t="s">
        <v>48</v>
      </c>
      <c r="L5" s="58"/>
      <c r="M5" s="58"/>
      <c r="N5" s="58"/>
      <c r="O5" s="58"/>
      <c r="P5" s="58"/>
      <c r="Q5" s="60"/>
      <c r="R5" s="61"/>
    </row>
    <row r="6" spans="1:18" x14ac:dyDescent="0.25">
      <c r="C6" s="62" t="s">
        <v>40</v>
      </c>
      <c r="D6" s="53"/>
      <c r="E6" s="53" t="s">
        <v>41</v>
      </c>
      <c r="F6" s="53"/>
      <c r="G6" s="53" t="s">
        <v>45</v>
      </c>
      <c r="H6" s="55"/>
      <c r="I6" s="55" t="s">
        <v>43</v>
      </c>
      <c r="J6" s="56"/>
      <c r="K6" s="62" t="s">
        <v>40</v>
      </c>
      <c r="L6" s="53"/>
      <c r="M6" s="53" t="s">
        <v>41</v>
      </c>
      <c r="N6" s="53"/>
      <c r="O6" s="53" t="s">
        <v>45</v>
      </c>
      <c r="P6" s="55"/>
      <c r="Q6" s="53" t="s">
        <v>43</v>
      </c>
      <c r="R6" s="54"/>
    </row>
    <row r="7" spans="1:18" x14ac:dyDescent="0.25">
      <c r="A7" s="1"/>
      <c r="B7" s="5" t="s">
        <v>1</v>
      </c>
      <c r="C7" s="6">
        <v>2016</v>
      </c>
      <c r="D7" s="2">
        <v>2015</v>
      </c>
      <c r="E7" s="6">
        <v>2016</v>
      </c>
      <c r="F7" s="2">
        <v>2015</v>
      </c>
      <c r="G7" s="6">
        <v>2016</v>
      </c>
      <c r="H7" s="2">
        <v>2015</v>
      </c>
      <c r="I7" s="6">
        <v>2016</v>
      </c>
      <c r="J7" s="2">
        <v>2015</v>
      </c>
      <c r="K7" s="6">
        <v>2016</v>
      </c>
      <c r="L7" s="2">
        <v>2015</v>
      </c>
      <c r="M7" s="6">
        <v>2016</v>
      </c>
      <c r="N7" s="2">
        <v>2015</v>
      </c>
      <c r="O7" s="6">
        <v>2016</v>
      </c>
      <c r="P7" s="2">
        <v>2015</v>
      </c>
      <c r="Q7" s="6">
        <v>2016</v>
      </c>
      <c r="R7" s="17">
        <v>2015</v>
      </c>
    </row>
    <row r="8" spans="1:18" ht="13.8" thickBot="1" x14ac:dyDescent="0.3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x14ac:dyDescent="0.25">
      <c r="A9" s="1"/>
      <c r="B9" s="24" t="s">
        <v>2</v>
      </c>
      <c r="C9" s="49">
        <v>6</v>
      </c>
      <c r="D9" s="50">
        <v>2</v>
      </c>
      <c r="E9" s="50">
        <v>5</v>
      </c>
      <c r="F9" s="47">
        <v>3</v>
      </c>
      <c r="G9" s="20">
        <f t="shared" ref="G9:H25" si="0">IF(E9=0,"",SUM(E9/I9))</f>
        <v>0.45454545454545453</v>
      </c>
      <c r="H9" s="30">
        <f t="shared" si="0"/>
        <v>0.6</v>
      </c>
      <c r="I9" s="34">
        <f>SUM(C9,E9)</f>
        <v>11</v>
      </c>
      <c r="J9" s="32">
        <f>SUM(D9,F9)</f>
        <v>5</v>
      </c>
      <c r="K9" s="18">
        <v>35</v>
      </c>
      <c r="L9" s="19">
        <v>26</v>
      </c>
      <c r="M9" s="19">
        <v>98</v>
      </c>
      <c r="N9" s="19">
        <v>83</v>
      </c>
      <c r="O9" s="20">
        <f t="shared" ref="O9:P48" si="1">IF(M9=0,"",SUM(M9/Q9))</f>
        <v>0.73684210526315785</v>
      </c>
      <c r="P9" s="30">
        <f t="shared" si="1"/>
        <v>0.76146788990825687</v>
      </c>
      <c r="Q9" s="32">
        <f>SUM(K9,M9)</f>
        <v>133</v>
      </c>
      <c r="R9" s="28">
        <f>SUM(L9,N9)</f>
        <v>109</v>
      </c>
    </row>
    <row r="10" spans="1:18" x14ac:dyDescent="0.25">
      <c r="A10" s="1"/>
      <c r="B10" s="25" t="s">
        <v>3</v>
      </c>
      <c r="C10" s="51">
        <v>584</v>
      </c>
      <c r="D10" s="52">
        <v>393</v>
      </c>
      <c r="E10" s="52">
        <v>1229</v>
      </c>
      <c r="F10" s="48">
        <v>1397</v>
      </c>
      <c r="G10" s="23">
        <f t="shared" si="0"/>
        <v>0.6778819635962493</v>
      </c>
      <c r="H10" s="31">
        <f t="shared" si="0"/>
        <v>0.78044692737430166</v>
      </c>
      <c r="I10" s="35">
        <f t="shared" ref="I10:I49" si="2">SUM(C10,E10)</f>
        <v>1813</v>
      </c>
      <c r="J10" s="33">
        <f t="shared" ref="J10:J49" si="3">SUM(D10,F10)</f>
        <v>1790</v>
      </c>
      <c r="K10" s="21">
        <v>5321</v>
      </c>
      <c r="L10" s="48">
        <v>4268</v>
      </c>
      <c r="M10" s="48">
        <v>14606</v>
      </c>
      <c r="N10" s="48">
        <v>14427</v>
      </c>
      <c r="O10" s="23">
        <f t="shared" si="1"/>
        <v>0.73297536006423447</v>
      </c>
      <c r="P10" s="31">
        <f t="shared" si="1"/>
        <v>0.7717036640813052</v>
      </c>
      <c r="Q10" s="33">
        <f t="shared" ref="Q10:Q49" si="4">SUM(K10,M10)</f>
        <v>19927</v>
      </c>
      <c r="R10" s="29">
        <f t="shared" ref="R10:R49" si="5">SUM(L10,N10)</f>
        <v>18695</v>
      </c>
    </row>
    <row r="11" spans="1:18" x14ac:dyDescent="0.25">
      <c r="A11" s="1"/>
      <c r="B11" s="25" t="s">
        <v>4</v>
      </c>
      <c r="C11" s="51">
        <v>360</v>
      </c>
      <c r="D11" s="52">
        <v>310</v>
      </c>
      <c r="E11" s="52">
        <v>1578</v>
      </c>
      <c r="F11" s="48">
        <v>1479</v>
      </c>
      <c r="G11" s="23">
        <f t="shared" si="0"/>
        <v>0.81424148606811142</v>
      </c>
      <c r="H11" s="31">
        <f t="shared" si="0"/>
        <v>0.82671883733929574</v>
      </c>
      <c r="I11" s="35">
        <f t="shared" si="2"/>
        <v>1938</v>
      </c>
      <c r="J11" s="33">
        <f t="shared" si="3"/>
        <v>1789</v>
      </c>
      <c r="K11" s="21">
        <v>3269</v>
      </c>
      <c r="L11" s="48">
        <v>2878</v>
      </c>
      <c r="M11" s="48">
        <v>16830</v>
      </c>
      <c r="N11" s="48">
        <v>15369</v>
      </c>
      <c r="O11" s="23">
        <f t="shared" si="1"/>
        <v>0.83735509229314886</v>
      </c>
      <c r="P11" s="31">
        <f t="shared" si="1"/>
        <v>0.84227544253849951</v>
      </c>
      <c r="Q11" s="33">
        <f t="shared" si="4"/>
        <v>20099</v>
      </c>
      <c r="R11" s="29">
        <f t="shared" si="5"/>
        <v>18247</v>
      </c>
    </row>
    <row r="12" spans="1:18" x14ac:dyDescent="0.25">
      <c r="A12" s="1"/>
      <c r="B12" s="26" t="s">
        <v>47</v>
      </c>
      <c r="C12" s="51">
        <v>2</v>
      </c>
      <c r="D12" s="52">
        <v>1</v>
      </c>
      <c r="E12" s="52">
        <v>1</v>
      </c>
      <c r="F12" s="48">
        <v>0</v>
      </c>
      <c r="G12" s="23">
        <f t="shared" si="0"/>
        <v>0.33333333333333331</v>
      </c>
      <c r="H12" s="31" t="str">
        <f t="shared" si="0"/>
        <v/>
      </c>
      <c r="I12" s="35">
        <f t="shared" si="2"/>
        <v>3</v>
      </c>
      <c r="J12" s="33">
        <f t="shared" si="3"/>
        <v>1</v>
      </c>
      <c r="K12" s="21">
        <v>11</v>
      </c>
      <c r="L12" s="48">
        <v>37</v>
      </c>
      <c r="M12" s="48">
        <v>40</v>
      </c>
      <c r="N12" s="48">
        <v>30</v>
      </c>
      <c r="O12" s="23">
        <f t="shared" si="1"/>
        <v>0.78431372549019607</v>
      </c>
      <c r="P12" s="31">
        <f t="shared" si="1"/>
        <v>0.44776119402985076</v>
      </c>
      <c r="Q12" s="33">
        <f t="shared" si="4"/>
        <v>51</v>
      </c>
      <c r="R12" s="29">
        <f t="shared" si="5"/>
        <v>67</v>
      </c>
    </row>
    <row r="13" spans="1:18" x14ac:dyDescent="0.25">
      <c r="A13" s="1"/>
      <c r="B13" s="25" t="s">
        <v>5</v>
      </c>
      <c r="C13" s="51">
        <v>2</v>
      </c>
      <c r="D13" s="52">
        <v>5</v>
      </c>
      <c r="E13" s="52">
        <v>3</v>
      </c>
      <c r="F13" s="48">
        <v>0</v>
      </c>
      <c r="G13" s="23">
        <f t="shared" si="0"/>
        <v>0.6</v>
      </c>
      <c r="H13" s="31" t="str">
        <f t="shared" si="0"/>
        <v/>
      </c>
      <c r="I13" s="35">
        <f t="shared" si="2"/>
        <v>5</v>
      </c>
      <c r="J13" s="33">
        <f t="shared" si="3"/>
        <v>5</v>
      </c>
      <c r="K13" s="21">
        <v>70</v>
      </c>
      <c r="L13" s="48">
        <v>100</v>
      </c>
      <c r="M13" s="48">
        <v>40</v>
      </c>
      <c r="N13" s="48">
        <v>82</v>
      </c>
      <c r="O13" s="23">
        <f t="shared" si="1"/>
        <v>0.36363636363636365</v>
      </c>
      <c r="P13" s="31">
        <f t="shared" si="1"/>
        <v>0.45054945054945056</v>
      </c>
      <c r="Q13" s="33">
        <f t="shared" si="4"/>
        <v>110</v>
      </c>
      <c r="R13" s="29">
        <f t="shared" si="5"/>
        <v>182</v>
      </c>
    </row>
    <row r="14" spans="1:18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x14ac:dyDescent="0.25">
      <c r="A15" s="1"/>
      <c r="B15" s="25" t="s">
        <v>7</v>
      </c>
      <c r="C15" s="51">
        <v>278</v>
      </c>
      <c r="D15" s="52">
        <v>281</v>
      </c>
      <c r="E15" s="52">
        <v>185</v>
      </c>
      <c r="F15" s="48">
        <v>208</v>
      </c>
      <c r="G15" s="23">
        <f t="shared" si="0"/>
        <v>0.39956803455723544</v>
      </c>
      <c r="H15" s="31">
        <f t="shared" si="0"/>
        <v>0.42535787321063395</v>
      </c>
      <c r="I15" s="35">
        <f t="shared" si="2"/>
        <v>463</v>
      </c>
      <c r="J15" s="33">
        <f t="shared" si="3"/>
        <v>489</v>
      </c>
      <c r="K15" s="21">
        <v>2570</v>
      </c>
      <c r="L15" s="48">
        <v>2547</v>
      </c>
      <c r="M15" s="48">
        <v>1929</v>
      </c>
      <c r="N15" s="48">
        <v>2381</v>
      </c>
      <c r="O15" s="23">
        <f t="shared" si="1"/>
        <v>0.42876194709935539</v>
      </c>
      <c r="P15" s="31">
        <f t="shared" si="1"/>
        <v>0.48315746753246752</v>
      </c>
      <c r="Q15" s="33">
        <f t="shared" si="4"/>
        <v>4499</v>
      </c>
      <c r="R15" s="29">
        <f t="shared" si="5"/>
        <v>4928</v>
      </c>
    </row>
    <row r="16" spans="1:18" x14ac:dyDescent="0.25">
      <c r="A16" s="1"/>
      <c r="B16" s="25" t="s">
        <v>8</v>
      </c>
      <c r="C16" s="51">
        <v>345</v>
      </c>
      <c r="D16" s="52">
        <v>250</v>
      </c>
      <c r="E16" s="52">
        <v>72</v>
      </c>
      <c r="F16" s="48">
        <v>73</v>
      </c>
      <c r="G16" s="23">
        <f t="shared" si="0"/>
        <v>0.17266187050359713</v>
      </c>
      <c r="H16" s="31">
        <f t="shared" si="0"/>
        <v>0.2260061919504644</v>
      </c>
      <c r="I16" s="35">
        <f t="shared" si="2"/>
        <v>417</v>
      </c>
      <c r="J16" s="33">
        <f t="shared" si="3"/>
        <v>323</v>
      </c>
      <c r="K16" s="21">
        <v>3456</v>
      </c>
      <c r="L16" s="22">
        <v>3130</v>
      </c>
      <c r="M16" s="22">
        <v>1020</v>
      </c>
      <c r="N16" s="22">
        <v>808</v>
      </c>
      <c r="O16" s="23">
        <f t="shared" si="1"/>
        <v>0.22788203753351208</v>
      </c>
      <c r="P16" s="31">
        <f t="shared" si="1"/>
        <v>0.20518029456576942</v>
      </c>
      <c r="Q16" s="33">
        <f t="shared" si="4"/>
        <v>4476</v>
      </c>
      <c r="R16" s="29">
        <f t="shared" si="5"/>
        <v>3938</v>
      </c>
    </row>
    <row r="17" spans="1:18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0</v>
      </c>
      <c r="L17" s="22">
        <v>16</v>
      </c>
      <c r="M17" s="22">
        <v>0</v>
      </c>
      <c r="N17" s="22">
        <v>20</v>
      </c>
      <c r="O17" s="23" t="str">
        <f t="shared" si="1"/>
        <v/>
      </c>
      <c r="P17" s="31">
        <f t="shared" si="1"/>
        <v>0.55555555555555558</v>
      </c>
      <c r="Q17" s="33">
        <f t="shared" si="4"/>
        <v>0</v>
      </c>
      <c r="R17" s="29">
        <f t="shared" si="5"/>
        <v>36</v>
      </c>
    </row>
    <row r="18" spans="1:18" x14ac:dyDescent="0.25">
      <c r="A18" s="1"/>
      <c r="B18" s="25" t="s">
        <v>10</v>
      </c>
      <c r="C18" s="21">
        <v>168</v>
      </c>
      <c r="D18" s="22">
        <v>132</v>
      </c>
      <c r="E18" s="22">
        <v>155</v>
      </c>
      <c r="F18" s="22">
        <v>193</v>
      </c>
      <c r="G18" s="23">
        <f t="shared" si="0"/>
        <v>0.47987616099071206</v>
      </c>
      <c r="H18" s="31">
        <f t="shared" si="0"/>
        <v>0.5938461538461538</v>
      </c>
      <c r="I18" s="35">
        <f t="shared" si="2"/>
        <v>323</v>
      </c>
      <c r="J18" s="33">
        <f t="shared" si="3"/>
        <v>325</v>
      </c>
      <c r="K18" s="21">
        <v>4441</v>
      </c>
      <c r="L18" s="22">
        <v>3585</v>
      </c>
      <c r="M18" s="22">
        <v>2265</v>
      </c>
      <c r="N18" s="22">
        <v>2651</v>
      </c>
      <c r="O18" s="23">
        <f t="shared" si="1"/>
        <v>0.33775723232925736</v>
      </c>
      <c r="P18" s="31">
        <f t="shared" si="1"/>
        <v>0.42511225144323284</v>
      </c>
      <c r="Q18" s="33">
        <f t="shared" si="4"/>
        <v>6706</v>
      </c>
      <c r="R18" s="29">
        <f t="shared" si="5"/>
        <v>6236</v>
      </c>
    </row>
    <row r="19" spans="1:18" x14ac:dyDescent="0.25">
      <c r="A19" s="1"/>
      <c r="B19" s="25" t="s">
        <v>11</v>
      </c>
      <c r="C19" s="21">
        <v>253</v>
      </c>
      <c r="D19" s="22">
        <v>209</v>
      </c>
      <c r="E19" s="22">
        <v>950</v>
      </c>
      <c r="F19" s="22">
        <v>609</v>
      </c>
      <c r="G19" s="23">
        <f t="shared" si="0"/>
        <v>0.7896924355777224</v>
      </c>
      <c r="H19" s="31">
        <f t="shared" si="0"/>
        <v>0.74449877750611249</v>
      </c>
      <c r="I19" s="35">
        <f t="shared" si="2"/>
        <v>1203</v>
      </c>
      <c r="J19" s="33">
        <f t="shared" si="3"/>
        <v>818</v>
      </c>
      <c r="K19" s="21">
        <v>3120</v>
      </c>
      <c r="L19" s="22">
        <v>2824</v>
      </c>
      <c r="M19" s="22">
        <v>8377</v>
      </c>
      <c r="N19" s="22">
        <v>8469</v>
      </c>
      <c r="O19" s="23">
        <f t="shared" si="1"/>
        <v>0.72862485865878057</v>
      </c>
      <c r="P19" s="31">
        <f t="shared" si="1"/>
        <v>0.74993358717789782</v>
      </c>
      <c r="Q19" s="33">
        <f t="shared" si="4"/>
        <v>11497</v>
      </c>
      <c r="R19" s="29">
        <f t="shared" si="5"/>
        <v>11293</v>
      </c>
    </row>
    <row r="20" spans="1:18" x14ac:dyDescent="0.25">
      <c r="A20" s="1"/>
      <c r="B20" s="25" t="s">
        <v>12</v>
      </c>
      <c r="C20" s="21">
        <v>98</v>
      </c>
      <c r="D20" s="22">
        <v>147</v>
      </c>
      <c r="E20" s="22">
        <v>129</v>
      </c>
      <c r="F20" s="22">
        <v>200</v>
      </c>
      <c r="G20" s="23">
        <f t="shared" si="0"/>
        <v>0.56828193832599116</v>
      </c>
      <c r="H20" s="31">
        <f t="shared" si="0"/>
        <v>0.57636887608069165</v>
      </c>
      <c r="I20" s="35">
        <f t="shared" si="2"/>
        <v>227</v>
      </c>
      <c r="J20" s="33">
        <f t="shared" si="3"/>
        <v>347</v>
      </c>
      <c r="K20" s="21">
        <v>1626</v>
      </c>
      <c r="L20" s="22">
        <v>1062</v>
      </c>
      <c r="M20" s="22">
        <v>1900</v>
      </c>
      <c r="N20" s="22">
        <v>2200</v>
      </c>
      <c r="O20" s="23">
        <f t="shared" si="1"/>
        <v>0.53885422575155983</v>
      </c>
      <c r="P20" s="31">
        <f t="shared" si="1"/>
        <v>0.67443286327406504</v>
      </c>
      <c r="Q20" s="33">
        <f t="shared" si="4"/>
        <v>3526</v>
      </c>
      <c r="R20" s="29">
        <f t="shared" si="5"/>
        <v>3262</v>
      </c>
    </row>
    <row r="21" spans="1:18" x14ac:dyDescent="0.25">
      <c r="A21" s="1"/>
      <c r="B21" s="25" t="s">
        <v>13</v>
      </c>
      <c r="C21" s="21">
        <v>392</v>
      </c>
      <c r="D21" s="22">
        <v>414</v>
      </c>
      <c r="E21" s="22">
        <v>234</v>
      </c>
      <c r="F21" s="22">
        <v>230</v>
      </c>
      <c r="G21" s="23">
        <f t="shared" si="0"/>
        <v>0.37380191693290737</v>
      </c>
      <c r="H21" s="31">
        <f t="shared" si="0"/>
        <v>0.35714285714285715</v>
      </c>
      <c r="I21" s="35">
        <f t="shared" si="2"/>
        <v>626</v>
      </c>
      <c r="J21" s="33">
        <f t="shared" si="3"/>
        <v>644</v>
      </c>
      <c r="K21" s="21">
        <v>4084</v>
      </c>
      <c r="L21" s="22">
        <v>4284</v>
      </c>
      <c r="M21" s="22">
        <v>4221</v>
      </c>
      <c r="N21" s="22">
        <v>4109</v>
      </c>
      <c r="O21" s="23">
        <f t="shared" si="1"/>
        <v>0.50824804334738105</v>
      </c>
      <c r="P21" s="31">
        <f t="shared" si="1"/>
        <v>0.48957464553794827</v>
      </c>
      <c r="Q21" s="33">
        <f t="shared" si="4"/>
        <v>8305</v>
      </c>
      <c r="R21" s="29">
        <f t="shared" si="5"/>
        <v>8393</v>
      </c>
    </row>
    <row r="22" spans="1:18" x14ac:dyDescent="0.25">
      <c r="A22" s="1"/>
      <c r="B22" s="25" t="s">
        <v>14</v>
      </c>
      <c r="C22" s="21">
        <v>0</v>
      </c>
      <c r="D22" s="22">
        <v>1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0</v>
      </c>
      <c r="J22" s="33">
        <f t="shared" si="3"/>
        <v>1</v>
      </c>
      <c r="K22" s="21">
        <v>26</v>
      </c>
      <c r="L22" s="22">
        <v>23</v>
      </c>
      <c r="M22" s="22">
        <v>11</v>
      </c>
      <c r="N22" s="22">
        <v>9</v>
      </c>
      <c r="O22" s="23">
        <f t="shared" si="1"/>
        <v>0.29729729729729731</v>
      </c>
      <c r="P22" s="31">
        <f t="shared" si="1"/>
        <v>0.28125</v>
      </c>
      <c r="Q22" s="33">
        <f t="shared" si="4"/>
        <v>37</v>
      </c>
      <c r="R22" s="29">
        <f t="shared" si="5"/>
        <v>32</v>
      </c>
    </row>
    <row r="23" spans="1:18" x14ac:dyDescent="0.25">
      <c r="A23" s="1"/>
      <c r="B23" s="25" t="s">
        <v>15</v>
      </c>
      <c r="C23" s="21">
        <v>13</v>
      </c>
      <c r="D23" s="22">
        <v>13</v>
      </c>
      <c r="E23" s="22">
        <v>33</v>
      </c>
      <c r="F23" s="22">
        <v>54</v>
      </c>
      <c r="G23" s="23">
        <f t="shared" si="0"/>
        <v>0.71739130434782605</v>
      </c>
      <c r="H23" s="31">
        <f t="shared" si="0"/>
        <v>0.80597014925373134</v>
      </c>
      <c r="I23" s="35">
        <f t="shared" si="2"/>
        <v>46</v>
      </c>
      <c r="J23" s="33">
        <f t="shared" si="3"/>
        <v>67</v>
      </c>
      <c r="K23" s="21">
        <v>113</v>
      </c>
      <c r="L23" s="22">
        <v>60</v>
      </c>
      <c r="M23" s="22">
        <v>406</v>
      </c>
      <c r="N23" s="22">
        <v>145</v>
      </c>
      <c r="O23" s="23">
        <f t="shared" si="1"/>
        <v>0.78227360308285165</v>
      </c>
      <c r="P23" s="31">
        <f t="shared" si="1"/>
        <v>0.70731707317073167</v>
      </c>
      <c r="Q23" s="33">
        <f t="shared" si="4"/>
        <v>519</v>
      </c>
      <c r="R23" s="29">
        <f t="shared" si="5"/>
        <v>205</v>
      </c>
    </row>
    <row r="24" spans="1:18" x14ac:dyDescent="0.25">
      <c r="A24" s="1"/>
      <c r="B24" s="25" t="s">
        <v>16</v>
      </c>
      <c r="C24" s="21">
        <v>22</v>
      </c>
      <c r="D24" s="22">
        <v>11</v>
      </c>
      <c r="E24" s="22">
        <v>52</v>
      </c>
      <c r="F24" s="22">
        <v>91</v>
      </c>
      <c r="G24" s="23">
        <f t="shared" si="0"/>
        <v>0.70270270270270274</v>
      </c>
      <c r="H24" s="31">
        <f t="shared" si="0"/>
        <v>0.89215686274509809</v>
      </c>
      <c r="I24" s="35">
        <f t="shared" si="2"/>
        <v>74</v>
      </c>
      <c r="J24" s="33">
        <f t="shared" si="3"/>
        <v>102</v>
      </c>
      <c r="K24" s="21">
        <v>169</v>
      </c>
      <c r="L24" s="22">
        <v>206</v>
      </c>
      <c r="M24" s="22">
        <v>738</v>
      </c>
      <c r="N24" s="22">
        <v>922</v>
      </c>
      <c r="O24" s="23">
        <f t="shared" si="1"/>
        <v>0.8136714443219405</v>
      </c>
      <c r="P24" s="31">
        <f t="shared" si="1"/>
        <v>0.81737588652482274</v>
      </c>
      <c r="Q24" s="33">
        <f t="shared" si="4"/>
        <v>907</v>
      </c>
      <c r="R24" s="29">
        <f t="shared" si="5"/>
        <v>1128</v>
      </c>
    </row>
    <row r="25" spans="1:18" x14ac:dyDescent="0.25">
      <c r="A25" s="1"/>
      <c r="B25" s="25" t="s">
        <v>17</v>
      </c>
      <c r="C25" s="21">
        <v>1025</v>
      </c>
      <c r="D25" s="22">
        <v>964</v>
      </c>
      <c r="E25" s="22">
        <v>790</v>
      </c>
      <c r="F25" s="22">
        <v>676</v>
      </c>
      <c r="G25" s="23">
        <f t="shared" si="0"/>
        <v>0.43526170798898073</v>
      </c>
      <c r="H25" s="31">
        <f t="shared" si="0"/>
        <v>0.41219512195121949</v>
      </c>
      <c r="I25" s="35">
        <f t="shared" si="2"/>
        <v>1815</v>
      </c>
      <c r="J25" s="33">
        <f t="shared" si="3"/>
        <v>1640</v>
      </c>
      <c r="K25" s="21">
        <v>11930</v>
      </c>
      <c r="L25" s="22">
        <v>10347</v>
      </c>
      <c r="M25" s="22">
        <v>8224</v>
      </c>
      <c r="N25" s="22">
        <v>6455</v>
      </c>
      <c r="O25" s="23">
        <f t="shared" si="1"/>
        <v>0.40805795375607817</v>
      </c>
      <c r="P25" s="31">
        <f t="shared" si="1"/>
        <v>0.3841804547077729</v>
      </c>
      <c r="Q25" s="33">
        <f t="shared" si="4"/>
        <v>20154</v>
      </c>
      <c r="R25" s="29">
        <f t="shared" si="5"/>
        <v>16802</v>
      </c>
    </row>
    <row r="26" spans="1:18" x14ac:dyDescent="0.25">
      <c r="A26" s="1"/>
      <c r="B26" s="25" t="s">
        <v>18</v>
      </c>
      <c r="C26" s="21">
        <v>0</v>
      </c>
      <c r="D26" s="22">
        <v>1</v>
      </c>
      <c r="E26" s="22">
        <v>2</v>
      </c>
      <c r="F26" s="22">
        <v>0</v>
      </c>
      <c r="G26" s="23">
        <f t="shared" ref="G26:H47" si="6">IF(E26=0,"",SUM(E26/I26))</f>
        <v>1</v>
      </c>
      <c r="H26" s="31" t="str">
        <f t="shared" si="6"/>
        <v/>
      </c>
      <c r="I26" s="35">
        <f t="shared" si="2"/>
        <v>2</v>
      </c>
      <c r="J26" s="33">
        <f t="shared" si="3"/>
        <v>1</v>
      </c>
      <c r="K26" s="21">
        <v>4</v>
      </c>
      <c r="L26" s="22">
        <v>5</v>
      </c>
      <c r="M26" s="22">
        <v>24</v>
      </c>
      <c r="N26" s="22">
        <v>13</v>
      </c>
      <c r="O26" s="23">
        <f t="shared" si="1"/>
        <v>0.8571428571428571</v>
      </c>
      <c r="P26" s="31">
        <f t="shared" si="1"/>
        <v>0.72222222222222221</v>
      </c>
      <c r="Q26" s="33">
        <f t="shared" si="4"/>
        <v>28</v>
      </c>
      <c r="R26" s="29">
        <f t="shared" si="5"/>
        <v>18</v>
      </c>
    </row>
    <row r="27" spans="1:18" x14ac:dyDescent="0.25">
      <c r="A27" s="1"/>
      <c r="B27" s="26" t="s">
        <v>46</v>
      </c>
      <c r="C27" s="21">
        <v>0</v>
      </c>
      <c r="D27" s="22">
        <v>4</v>
      </c>
      <c r="E27" s="22">
        <v>0</v>
      </c>
      <c r="F27" s="22">
        <v>84</v>
      </c>
      <c r="G27" s="23" t="str">
        <f t="shared" si="6"/>
        <v/>
      </c>
      <c r="H27" s="31">
        <f t="shared" si="6"/>
        <v>0.95454545454545459</v>
      </c>
      <c r="I27" s="35">
        <f>SUM(C27,E27)</f>
        <v>0</v>
      </c>
      <c r="J27" s="33">
        <f>SUM(D27,F27)</f>
        <v>88</v>
      </c>
      <c r="K27" s="21">
        <v>7</v>
      </c>
      <c r="L27" s="22">
        <v>43</v>
      </c>
      <c r="M27" s="22">
        <v>19</v>
      </c>
      <c r="N27" s="22">
        <v>283</v>
      </c>
      <c r="O27" s="23">
        <f t="shared" si="1"/>
        <v>0.73076923076923073</v>
      </c>
      <c r="P27" s="31">
        <f t="shared" si="1"/>
        <v>0.86809815950920244</v>
      </c>
      <c r="Q27" s="33">
        <f>SUM(K27,M27)</f>
        <v>26</v>
      </c>
      <c r="R27" s="29">
        <f>SUM(L27,N27)</f>
        <v>326</v>
      </c>
    </row>
    <row r="28" spans="1:18" x14ac:dyDescent="0.25">
      <c r="A28" s="1"/>
      <c r="B28" s="25" t="s">
        <v>19</v>
      </c>
      <c r="C28" s="21">
        <v>13</v>
      </c>
      <c r="D28" s="22">
        <v>33</v>
      </c>
      <c r="E28" s="22">
        <v>68</v>
      </c>
      <c r="F28" s="22">
        <v>66</v>
      </c>
      <c r="G28" s="23">
        <f t="shared" si="6"/>
        <v>0.83950617283950613</v>
      </c>
      <c r="H28" s="31">
        <f t="shared" si="6"/>
        <v>0.66666666666666663</v>
      </c>
      <c r="I28" s="35">
        <f t="shared" si="2"/>
        <v>81</v>
      </c>
      <c r="J28" s="33">
        <f t="shared" si="3"/>
        <v>99</v>
      </c>
      <c r="K28" s="21">
        <v>215</v>
      </c>
      <c r="L28" s="22">
        <v>227</v>
      </c>
      <c r="M28" s="22">
        <v>613</v>
      </c>
      <c r="N28" s="22">
        <v>654</v>
      </c>
      <c r="O28" s="23">
        <f t="shared" si="1"/>
        <v>0.74033816425120769</v>
      </c>
      <c r="P28" s="31">
        <f t="shared" si="1"/>
        <v>0.74233825198637915</v>
      </c>
      <c r="Q28" s="33">
        <f t="shared" si="4"/>
        <v>828</v>
      </c>
      <c r="R28" s="29">
        <f t="shared" si="5"/>
        <v>881</v>
      </c>
    </row>
    <row r="29" spans="1:18" x14ac:dyDescent="0.25">
      <c r="A29" s="1"/>
      <c r="B29" s="25" t="s">
        <v>20</v>
      </c>
      <c r="C29" s="21">
        <v>17</v>
      </c>
      <c r="D29" s="22">
        <v>24</v>
      </c>
      <c r="E29" s="22">
        <v>110</v>
      </c>
      <c r="F29" s="22">
        <v>120</v>
      </c>
      <c r="G29" s="23">
        <f t="shared" si="6"/>
        <v>0.86614173228346458</v>
      </c>
      <c r="H29" s="31">
        <f t="shared" si="6"/>
        <v>0.83333333333333337</v>
      </c>
      <c r="I29" s="35">
        <f t="shared" si="2"/>
        <v>127</v>
      </c>
      <c r="J29" s="33">
        <f t="shared" si="3"/>
        <v>144</v>
      </c>
      <c r="K29" s="21">
        <v>330</v>
      </c>
      <c r="L29" s="22">
        <v>255</v>
      </c>
      <c r="M29" s="22">
        <v>1193</v>
      </c>
      <c r="N29" s="22">
        <v>1113</v>
      </c>
      <c r="O29" s="23">
        <f t="shared" si="1"/>
        <v>0.78332239001969795</v>
      </c>
      <c r="P29" s="31">
        <f t="shared" si="1"/>
        <v>0.81359649122807021</v>
      </c>
      <c r="Q29" s="33">
        <f t="shared" si="4"/>
        <v>1523</v>
      </c>
      <c r="R29" s="29">
        <f t="shared" si="5"/>
        <v>1368</v>
      </c>
    </row>
    <row r="30" spans="1:18" x14ac:dyDescent="0.25">
      <c r="A30" s="1"/>
      <c r="B30" s="25" t="s">
        <v>21</v>
      </c>
      <c r="C30" s="21">
        <v>289</v>
      </c>
      <c r="D30" s="22">
        <v>467</v>
      </c>
      <c r="E30" s="22">
        <v>157</v>
      </c>
      <c r="F30" s="22">
        <v>163</v>
      </c>
      <c r="G30" s="23">
        <f t="shared" si="6"/>
        <v>0.35201793721973096</v>
      </c>
      <c r="H30" s="31">
        <f t="shared" si="6"/>
        <v>0.25873015873015875</v>
      </c>
      <c r="I30" s="35">
        <f t="shared" si="2"/>
        <v>446</v>
      </c>
      <c r="J30" s="33">
        <f t="shared" si="3"/>
        <v>630</v>
      </c>
      <c r="K30" s="21">
        <v>4433</v>
      </c>
      <c r="L30" s="22">
        <v>3334</v>
      </c>
      <c r="M30" s="22">
        <v>1735</v>
      </c>
      <c r="N30" s="22">
        <v>1767</v>
      </c>
      <c r="O30" s="23">
        <f t="shared" si="1"/>
        <v>0.2812905317769131</v>
      </c>
      <c r="P30" s="31">
        <f t="shared" si="1"/>
        <v>0.34640266614389337</v>
      </c>
      <c r="Q30" s="33">
        <f t="shared" si="4"/>
        <v>6168</v>
      </c>
      <c r="R30" s="29">
        <f t="shared" si="5"/>
        <v>5101</v>
      </c>
    </row>
    <row r="31" spans="1:18" x14ac:dyDescent="0.25">
      <c r="A31" s="1"/>
      <c r="B31" s="25" t="s">
        <v>22</v>
      </c>
      <c r="C31" s="21">
        <v>295</v>
      </c>
      <c r="D31" s="22">
        <v>295</v>
      </c>
      <c r="E31" s="22">
        <v>1021</v>
      </c>
      <c r="F31" s="22">
        <v>977</v>
      </c>
      <c r="G31" s="23">
        <f t="shared" si="6"/>
        <v>0.77583586626139822</v>
      </c>
      <c r="H31" s="31">
        <f t="shared" si="6"/>
        <v>0.76808176100628933</v>
      </c>
      <c r="I31" s="35">
        <f t="shared" si="2"/>
        <v>1316</v>
      </c>
      <c r="J31" s="33">
        <f t="shared" si="3"/>
        <v>1272</v>
      </c>
      <c r="K31" s="21">
        <v>3713</v>
      </c>
      <c r="L31" s="22">
        <v>3206</v>
      </c>
      <c r="M31" s="22">
        <v>11706</v>
      </c>
      <c r="N31" s="22">
        <v>9382</v>
      </c>
      <c r="O31" s="23">
        <f t="shared" si="1"/>
        <v>0.75919320319086836</v>
      </c>
      <c r="P31" s="31">
        <f t="shared" si="1"/>
        <v>0.74531299650460758</v>
      </c>
      <c r="Q31" s="33">
        <f t="shared" si="4"/>
        <v>15419</v>
      </c>
      <c r="R31" s="29">
        <f t="shared" si="5"/>
        <v>12588</v>
      </c>
    </row>
    <row r="32" spans="1:18" x14ac:dyDescent="0.25">
      <c r="A32" s="1"/>
      <c r="B32" s="25" t="s">
        <v>23</v>
      </c>
      <c r="C32" s="21">
        <v>110</v>
      </c>
      <c r="D32" s="22">
        <v>103</v>
      </c>
      <c r="E32" s="22">
        <v>113</v>
      </c>
      <c r="F32" s="22">
        <v>88</v>
      </c>
      <c r="G32" s="23">
        <f t="shared" si="6"/>
        <v>0.50672645739910316</v>
      </c>
      <c r="H32" s="31">
        <f t="shared" si="6"/>
        <v>0.4607329842931937</v>
      </c>
      <c r="I32" s="35">
        <f t="shared" si="2"/>
        <v>223</v>
      </c>
      <c r="J32" s="33">
        <f t="shared" si="3"/>
        <v>191</v>
      </c>
      <c r="K32" s="21">
        <v>1131</v>
      </c>
      <c r="L32" s="22">
        <v>1038</v>
      </c>
      <c r="M32" s="22">
        <v>1443</v>
      </c>
      <c r="N32" s="22">
        <v>1617</v>
      </c>
      <c r="O32" s="23">
        <f t="shared" si="1"/>
        <v>0.56060606060606055</v>
      </c>
      <c r="P32" s="31">
        <f t="shared" si="1"/>
        <v>0.60903954802259885</v>
      </c>
      <c r="Q32" s="33">
        <f t="shared" si="4"/>
        <v>2574</v>
      </c>
      <c r="R32" s="29">
        <f t="shared" si="5"/>
        <v>2655</v>
      </c>
    </row>
    <row r="33" spans="1:18" x14ac:dyDescent="0.25">
      <c r="A33" s="1"/>
      <c r="B33" s="25" t="s">
        <v>24</v>
      </c>
      <c r="C33" s="21">
        <v>146</v>
      </c>
      <c r="D33" s="22">
        <v>201</v>
      </c>
      <c r="E33" s="22">
        <v>350</v>
      </c>
      <c r="F33" s="22">
        <v>324</v>
      </c>
      <c r="G33" s="23">
        <f t="shared" si="6"/>
        <v>0.70564516129032262</v>
      </c>
      <c r="H33" s="31">
        <f t="shared" si="6"/>
        <v>0.6171428571428571</v>
      </c>
      <c r="I33" s="35">
        <f t="shared" si="2"/>
        <v>496</v>
      </c>
      <c r="J33" s="33">
        <f t="shared" si="3"/>
        <v>525</v>
      </c>
      <c r="K33" s="21">
        <v>1422</v>
      </c>
      <c r="L33" s="22">
        <v>1958</v>
      </c>
      <c r="M33" s="22">
        <v>2571</v>
      </c>
      <c r="N33" s="22">
        <v>3030</v>
      </c>
      <c r="O33" s="23">
        <f t="shared" si="1"/>
        <v>0.64387678437265217</v>
      </c>
      <c r="P33" s="31">
        <f t="shared" si="1"/>
        <v>0.60745789895749802</v>
      </c>
      <c r="Q33" s="33">
        <f t="shared" si="4"/>
        <v>3993</v>
      </c>
      <c r="R33" s="29">
        <f t="shared" si="5"/>
        <v>4988</v>
      </c>
    </row>
    <row r="34" spans="1:18" x14ac:dyDescent="0.25">
      <c r="A34" s="1"/>
      <c r="B34" s="25" t="s">
        <v>25</v>
      </c>
      <c r="C34" s="21">
        <v>451</v>
      </c>
      <c r="D34" s="22">
        <v>470</v>
      </c>
      <c r="E34" s="22">
        <v>224</v>
      </c>
      <c r="F34" s="22">
        <v>194</v>
      </c>
      <c r="G34" s="23">
        <f t="shared" si="6"/>
        <v>0.33185185185185184</v>
      </c>
      <c r="H34" s="31">
        <f t="shared" si="6"/>
        <v>0.29216867469879521</v>
      </c>
      <c r="I34" s="35">
        <f t="shared" si="2"/>
        <v>675</v>
      </c>
      <c r="J34" s="33">
        <f t="shared" si="3"/>
        <v>664</v>
      </c>
      <c r="K34" s="21">
        <v>5110</v>
      </c>
      <c r="L34" s="22">
        <v>5968</v>
      </c>
      <c r="M34" s="22">
        <v>3819</v>
      </c>
      <c r="N34" s="22">
        <v>3876</v>
      </c>
      <c r="O34" s="23">
        <f t="shared" si="1"/>
        <v>0.427707470041438</v>
      </c>
      <c r="P34" s="31">
        <f t="shared" si="1"/>
        <v>0.39374238114587568</v>
      </c>
      <c r="Q34" s="33">
        <f t="shared" si="4"/>
        <v>8929</v>
      </c>
      <c r="R34" s="29">
        <f t="shared" si="5"/>
        <v>9844</v>
      </c>
    </row>
    <row r="35" spans="1:18" x14ac:dyDescent="0.25">
      <c r="A35" s="1"/>
      <c r="B35" s="25" t="s">
        <v>26</v>
      </c>
      <c r="C35" s="21">
        <v>239</v>
      </c>
      <c r="D35" s="22">
        <v>141</v>
      </c>
      <c r="E35" s="22">
        <v>337</v>
      </c>
      <c r="F35" s="22">
        <v>351</v>
      </c>
      <c r="G35" s="23">
        <f t="shared" si="6"/>
        <v>0.58506944444444442</v>
      </c>
      <c r="H35" s="31">
        <f t="shared" si="6"/>
        <v>0.71341463414634143</v>
      </c>
      <c r="I35" s="35">
        <f t="shared" si="2"/>
        <v>576</v>
      </c>
      <c r="J35" s="33">
        <f t="shared" si="3"/>
        <v>492</v>
      </c>
      <c r="K35" s="21">
        <v>3047</v>
      </c>
      <c r="L35" s="22">
        <v>1843</v>
      </c>
      <c r="M35" s="22">
        <v>4347</v>
      </c>
      <c r="N35" s="22">
        <v>4205</v>
      </c>
      <c r="O35" s="23">
        <f t="shared" si="1"/>
        <v>0.58790911549905334</v>
      </c>
      <c r="P35" s="31">
        <f t="shared" si="1"/>
        <v>0.69527116402116407</v>
      </c>
      <c r="Q35" s="33">
        <f t="shared" si="4"/>
        <v>7394</v>
      </c>
      <c r="R35" s="29">
        <f t="shared" si="5"/>
        <v>6048</v>
      </c>
    </row>
    <row r="36" spans="1:18" x14ac:dyDescent="0.25">
      <c r="A36" s="1"/>
      <c r="B36" s="25" t="s">
        <v>27</v>
      </c>
      <c r="C36" s="21">
        <v>512</v>
      </c>
      <c r="D36" s="22">
        <v>454</v>
      </c>
      <c r="E36" s="22">
        <v>336</v>
      </c>
      <c r="F36" s="22">
        <v>400</v>
      </c>
      <c r="G36" s="23">
        <f t="shared" si="6"/>
        <v>0.39622641509433965</v>
      </c>
      <c r="H36" s="31">
        <f t="shared" si="6"/>
        <v>0.46838407494145201</v>
      </c>
      <c r="I36" s="35">
        <f t="shared" si="2"/>
        <v>848</v>
      </c>
      <c r="J36" s="33">
        <f t="shared" si="3"/>
        <v>854</v>
      </c>
      <c r="K36" s="21">
        <v>5912</v>
      </c>
      <c r="L36" s="22">
        <v>4759</v>
      </c>
      <c r="M36" s="22">
        <v>3868</v>
      </c>
      <c r="N36" s="22">
        <v>3779</v>
      </c>
      <c r="O36" s="23">
        <f t="shared" si="1"/>
        <v>0.3955010224948875</v>
      </c>
      <c r="P36" s="31">
        <f t="shared" si="1"/>
        <v>0.44260951042398688</v>
      </c>
      <c r="Q36" s="33">
        <f t="shared" si="4"/>
        <v>9780</v>
      </c>
      <c r="R36" s="29">
        <f t="shared" si="5"/>
        <v>8538</v>
      </c>
    </row>
    <row r="37" spans="1:18" x14ac:dyDescent="0.25">
      <c r="A37" s="1"/>
      <c r="B37" s="25" t="s">
        <v>28</v>
      </c>
      <c r="C37" s="21">
        <v>47</v>
      </c>
      <c r="D37" s="22">
        <v>22</v>
      </c>
      <c r="E37" s="22">
        <v>65</v>
      </c>
      <c r="F37" s="22">
        <v>31</v>
      </c>
      <c r="G37" s="23">
        <f t="shared" si="6"/>
        <v>0.5803571428571429</v>
      </c>
      <c r="H37" s="31">
        <f t="shared" si="6"/>
        <v>0.58490566037735847</v>
      </c>
      <c r="I37" s="35">
        <f t="shared" si="2"/>
        <v>112</v>
      </c>
      <c r="J37" s="33">
        <f t="shared" si="3"/>
        <v>53</v>
      </c>
      <c r="K37" s="21">
        <v>621</v>
      </c>
      <c r="L37" s="22">
        <v>611</v>
      </c>
      <c r="M37" s="22">
        <v>612</v>
      </c>
      <c r="N37" s="22">
        <v>543</v>
      </c>
      <c r="O37" s="23">
        <f t="shared" si="1"/>
        <v>0.49635036496350365</v>
      </c>
      <c r="P37" s="31">
        <f t="shared" si="1"/>
        <v>0.47053726169844023</v>
      </c>
      <c r="Q37" s="33">
        <f t="shared" si="4"/>
        <v>1233</v>
      </c>
      <c r="R37" s="29">
        <f t="shared" si="5"/>
        <v>1154</v>
      </c>
    </row>
    <row r="38" spans="1:18" x14ac:dyDescent="0.25">
      <c r="A38" s="1"/>
      <c r="B38" s="25" t="s">
        <v>29</v>
      </c>
      <c r="C38" s="21">
        <v>645</v>
      </c>
      <c r="D38" s="22">
        <v>496</v>
      </c>
      <c r="E38" s="22">
        <v>703</v>
      </c>
      <c r="F38" s="22">
        <v>548</v>
      </c>
      <c r="G38" s="23">
        <f t="shared" si="6"/>
        <v>0.521513353115727</v>
      </c>
      <c r="H38" s="31">
        <f t="shared" si="6"/>
        <v>0.52490421455938696</v>
      </c>
      <c r="I38" s="35">
        <f t="shared" si="2"/>
        <v>1348</v>
      </c>
      <c r="J38" s="33">
        <f t="shared" si="3"/>
        <v>1044</v>
      </c>
      <c r="K38" s="21">
        <v>6232</v>
      </c>
      <c r="L38" s="22">
        <v>4963</v>
      </c>
      <c r="M38" s="22">
        <v>5844</v>
      </c>
      <c r="N38" s="22">
        <v>4888</v>
      </c>
      <c r="O38" s="23">
        <f t="shared" si="1"/>
        <v>0.48393507784034451</v>
      </c>
      <c r="P38" s="31">
        <f t="shared" si="1"/>
        <v>0.49619327987006395</v>
      </c>
      <c r="Q38" s="33">
        <f t="shared" si="4"/>
        <v>12076</v>
      </c>
      <c r="R38" s="29">
        <f t="shared" si="5"/>
        <v>9851</v>
      </c>
    </row>
    <row r="39" spans="1:18" x14ac:dyDescent="0.25">
      <c r="A39" s="1"/>
      <c r="B39" s="25" t="s">
        <v>30</v>
      </c>
      <c r="C39" s="21">
        <v>0</v>
      </c>
      <c r="D39" s="22">
        <v>0</v>
      </c>
      <c r="E39" s="22">
        <v>0</v>
      </c>
      <c r="F39" s="22">
        <v>0</v>
      </c>
      <c r="G39" s="23" t="str">
        <f t="shared" si="6"/>
        <v/>
      </c>
      <c r="H39" s="31" t="str">
        <f t="shared" si="6"/>
        <v/>
      </c>
      <c r="I39" s="35">
        <f t="shared" si="2"/>
        <v>0</v>
      </c>
      <c r="J39" s="33">
        <f t="shared" si="3"/>
        <v>0</v>
      </c>
      <c r="K39" s="21">
        <v>0</v>
      </c>
      <c r="L39" s="22">
        <v>113</v>
      </c>
      <c r="M39" s="22">
        <v>2</v>
      </c>
      <c r="N39" s="22">
        <v>15</v>
      </c>
      <c r="O39" s="23">
        <f t="shared" si="1"/>
        <v>1</v>
      </c>
      <c r="P39" s="31">
        <f t="shared" si="1"/>
        <v>0.1171875</v>
      </c>
      <c r="Q39" s="33">
        <f t="shared" si="4"/>
        <v>2</v>
      </c>
      <c r="R39" s="29">
        <f t="shared" si="5"/>
        <v>128</v>
      </c>
    </row>
    <row r="40" spans="1:18" x14ac:dyDescent="0.25">
      <c r="A40" s="1"/>
      <c r="B40" s="25" t="s">
        <v>31</v>
      </c>
      <c r="C40" s="21">
        <v>336</v>
      </c>
      <c r="D40" s="22">
        <v>378</v>
      </c>
      <c r="E40" s="22">
        <v>166</v>
      </c>
      <c r="F40" s="22">
        <v>94</v>
      </c>
      <c r="G40" s="23">
        <f t="shared" si="6"/>
        <v>0.33067729083665337</v>
      </c>
      <c r="H40" s="31">
        <f t="shared" si="6"/>
        <v>0.19915254237288135</v>
      </c>
      <c r="I40" s="35">
        <f t="shared" si="2"/>
        <v>502</v>
      </c>
      <c r="J40" s="33">
        <f t="shared" si="3"/>
        <v>472</v>
      </c>
      <c r="K40" s="21">
        <v>3575</v>
      </c>
      <c r="L40" s="22">
        <v>2464</v>
      </c>
      <c r="M40" s="22">
        <v>1644</v>
      </c>
      <c r="N40" s="22">
        <v>1396</v>
      </c>
      <c r="O40" s="23">
        <f t="shared" si="1"/>
        <v>0.31500287411381489</v>
      </c>
      <c r="P40" s="31">
        <f t="shared" si="1"/>
        <v>0.36165803108808292</v>
      </c>
      <c r="Q40" s="33">
        <f t="shared" si="4"/>
        <v>5219</v>
      </c>
      <c r="R40" s="29">
        <f t="shared" si="5"/>
        <v>3860</v>
      </c>
    </row>
    <row r="41" spans="1:18" x14ac:dyDescent="0.25">
      <c r="A41" s="1"/>
      <c r="B41" s="25" t="s">
        <v>32</v>
      </c>
      <c r="C41" s="21">
        <v>676</v>
      </c>
      <c r="D41" s="22">
        <v>638</v>
      </c>
      <c r="E41" s="22">
        <v>693</v>
      </c>
      <c r="F41" s="22">
        <v>772</v>
      </c>
      <c r="G41" s="23">
        <f t="shared" si="6"/>
        <v>0.50620891161431703</v>
      </c>
      <c r="H41" s="31">
        <f t="shared" si="6"/>
        <v>0.54751773049645391</v>
      </c>
      <c r="I41" s="35">
        <f t="shared" si="2"/>
        <v>1369</v>
      </c>
      <c r="J41" s="33">
        <f t="shared" si="3"/>
        <v>1410</v>
      </c>
      <c r="K41" s="21">
        <v>6859</v>
      </c>
      <c r="L41" s="22">
        <v>6251</v>
      </c>
      <c r="M41" s="22">
        <v>8012</v>
      </c>
      <c r="N41" s="22">
        <v>7743</v>
      </c>
      <c r="O41" s="23">
        <f t="shared" si="1"/>
        <v>0.5387667271871428</v>
      </c>
      <c r="P41" s="31">
        <f t="shared" si="1"/>
        <v>0.55330856081177648</v>
      </c>
      <c r="Q41" s="33">
        <f t="shared" si="4"/>
        <v>14871</v>
      </c>
      <c r="R41" s="29">
        <f t="shared" si="5"/>
        <v>13994</v>
      </c>
    </row>
    <row r="42" spans="1:18" x14ac:dyDescent="0.25">
      <c r="A42" s="1"/>
      <c r="B42" s="25" t="s">
        <v>33</v>
      </c>
      <c r="C42" s="21">
        <v>0</v>
      </c>
      <c r="D42" s="22">
        <v>3</v>
      </c>
      <c r="E42" s="22">
        <v>1</v>
      </c>
      <c r="F42" s="22">
        <v>0</v>
      </c>
      <c r="G42" s="23">
        <f t="shared" si="6"/>
        <v>1</v>
      </c>
      <c r="H42" s="31" t="str">
        <f t="shared" si="6"/>
        <v/>
      </c>
      <c r="I42" s="35">
        <f t="shared" si="2"/>
        <v>1</v>
      </c>
      <c r="J42" s="33">
        <f t="shared" si="3"/>
        <v>3</v>
      </c>
      <c r="K42" s="21">
        <v>12</v>
      </c>
      <c r="L42" s="22">
        <v>49</v>
      </c>
      <c r="M42" s="22">
        <v>33</v>
      </c>
      <c r="N42" s="22">
        <v>180</v>
      </c>
      <c r="O42" s="23">
        <f t="shared" si="1"/>
        <v>0.73333333333333328</v>
      </c>
      <c r="P42" s="31">
        <f t="shared" si="1"/>
        <v>0.78602620087336239</v>
      </c>
      <c r="Q42" s="33">
        <f t="shared" si="4"/>
        <v>45</v>
      </c>
      <c r="R42" s="29">
        <f t="shared" si="5"/>
        <v>229</v>
      </c>
    </row>
    <row r="43" spans="1:18" x14ac:dyDescent="0.25">
      <c r="A43" s="1"/>
      <c r="B43" s="25" t="s">
        <v>34</v>
      </c>
      <c r="C43" s="21">
        <v>260</v>
      </c>
      <c r="D43" s="22">
        <v>318</v>
      </c>
      <c r="E43" s="22">
        <v>159</v>
      </c>
      <c r="F43" s="22">
        <v>183</v>
      </c>
      <c r="G43" s="23">
        <f t="shared" si="6"/>
        <v>0.37947494033412887</v>
      </c>
      <c r="H43" s="31">
        <f t="shared" si="6"/>
        <v>0.3652694610778443</v>
      </c>
      <c r="I43" s="35">
        <f t="shared" si="2"/>
        <v>419</v>
      </c>
      <c r="J43" s="33">
        <f t="shared" si="3"/>
        <v>501</v>
      </c>
      <c r="K43" s="21">
        <v>2733</v>
      </c>
      <c r="L43" s="22">
        <v>2772</v>
      </c>
      <c r="M43" s="22">
        <v>1956</v>
      </c>
      <c r="N43" s="22">
        <v>2165</v>
      </c>
      <c r="O43" s="23">
        <f t="shared" si="1"/>
        <v>0.41714651311580292</v>
      </c>
      <c r="P43" s="31">
        <f t="shared" si="1"/>
        <v>0.43852542029572616</v>
      </c>
      <c r="Q43" s="33">
        <f t="shared" si="4"/>
        <v>4689</v>
      </c>
      <c r="R43" s="29">
        <f t="shared" si="5"/>
        <v>4937</v>
      </c>
    </row>
    <row r="44" spans="1:18" x14ac:dyDescent="0.25">
      <c r="A44" s="1"/>
      <c r="B44" s="25" t="s">
        <v>35</v>
      </c>
      <c r="C44" s="21">
        <v>192</v>
      </c>
      <c r="D44" s="22">
        <v>211</v>
      </c>
      <c r="E44" s="22">
        <v>89</v>
      </c>
      <c r="F44" s="22">
        <v>66</v>
      </c>
      <c r="G44" s="23">
        <f t="shared" si="6"/>
        <v>0.31672597864768681</v>
      </c>
      <c r="H44" s="31">
        <f t="shared" si="6"/>
        <v>0.23826714801444043</v>
      </c>
      <c r="I44" s="35">
        <f t="shared" si="2"/>
        <v>281</v>
      </c>
      <c r="J44" s="33">
        <f t="shared" si="3"/>
        <v>277</v>
      </c>
      <c r="K44" s="21">
        <v>1646</v>
      </c>
      <c r="L44" s="22">
        <v>1644</v>
      </c>
      <c r="M44" s="22">
        <v>850</v>
      </c>
      <c r="N44" s="22">
        <v>608</v>
      </c>
      <c r="O44" s="23">
        <f t="shared" si="1"/>
        <v>0.34054487179487181</v>
      </c>
      <c r="P44" s="31">
        <f t="shared" si="1"/>
        <v>0.26998223801065718</v>
      </c>
      <c r="Q44" s="33">
        <f t="shared" si="4"/>
        <v>2496</v>
      </c>
      <c r="R44" s="29">
        <f t="shared" si="5"/>
        <v>2252</v>
      </c>
    </row>
    <row r="45" spans="1:18" x14ac:dyDescent="0.25">
      <c r="A45" s="1"/>
      <c r="B45" s="25" t="s">
        <v>36</v>
      </c>
      <c r="C45" s="21">
        <v>1209</v>
      </c>
      <c r="D45" s="22">
        <v>1002</v>
      </c>
      <c r="E45" s="22">
        <v>675</v>
      </c>
      <c r="F45" s="22">
        <v>690</v>
      </c>
      <c r="G45" s="23">
        <f t="shared" si="6"/>
        <v>0.35828025477707004</v>
      </c>
      <c r="H45" s="31">
        <f t="shared" si="6"/>
        <v>0.40780141843971629</v>
      </c>
      <c r="I45" s="35">
        <f t="shared" si="2"/>
        <v>1884</v>
      </c>
      <c r="J45" s="33">
        <f t="shared" si="3"/>
        <v>1692</v>
      </c>
      <c r="K45" s="21">
        <v>10433</v>
      </c>
      <c r="L45" s="22">
        <v>8810</v>
      </c>
      <c r="M45" s="22">
        <v>9642</v>
      </c>
      <c r="N45" s="22">
        <v>9875</v>
      </c>
      <c r="O45" s="23">
        <f t="shared" si="1"/>
        <v>0.4802988792029888</v>
      </c>
      <c r="P45" s="31">
        <f t="shared" si="1"/>
        <v>0.5284987958255285</v>
      </c>
      <c r="Q45" s="33">
        <f t="shared" si="4"/>
        <v>20075</v>
      </c>
      <c r="R45" s="29">
        <f t="shared" si="5"/>
        <v>18685</v>
      </c>
    </row>
    <row r="46" spans="1:18" x14ac:dyDescent="0.25">
      <c r="A46" s="1"/>
      <c r="B46" s="25" t="s">
        <v>37</v>
      </c>
      <c r="C46" s="21">
        <v>2062</v>
      </c>
      <c r="D46" s="22">
        <v>1671</v>
      </c>
      <c r="E46" s="22">
        <v>3307</v>
      </c>
      <c r="F46" s="22">
        <v>3216</v>
      </c>
      <c r="G46" s="23">
        <f t="shared" si="6"/>
        <v>0.61594337865524307</v>
      </c>
      <c r="H46" s="31">
        <f t="shared" si="6"/>
        <v>0.65807243707796192</v>
      </c>
      <c r="I46" s="35">
        <f t="shared" si="2"/>
        <v>5369</v>
      </c>
      <c r="J46" s="33">
        <f t="shared" si="3"/>
        <v>4887</v>
      </c>
      <c r="K46" s="21">
        <v>18018</v>
      </c>
      <c r="L46" s="22">
        <v>15298</v>
      </c>
      <c r="M46" s="22">
        <v>33967</v>
      </c>
      <c r="N46" s="22">
        <v>31942</v>
      </c>
      <c r="O46" s="23">
        <f t="shared" si="1"/>
        <v>0.65340001923631819</v>
      </c>
      <c r="P46" s="31">
        <f t="shared" si="1"/>
        <v>0.67616426756985604</v>
      </c>
      <c r="Q46" s="33">
        <f t="shared" si="4"/>
        <v>51985</v>
      </c>
      <c r="R46" s="29">
        <f t="shared" si="5"/>
        <v>47240</v>
      </c>
    </row>
    <row r="47" spans="1:18" x14ac:dyDescent="0.25">
      <c r="A47" s="1"/>
      <c r="B47" s="25" t="s">
        <v>38</v>
      </c>
      <c r="C47" s="21">
        <v>2366</v>
      </c>
      <c r="D47" s="22">
        <v>2560</v>
      </c>
      <c r="E47" s="22">
        <v>4246</v>
      </c>
      <c r="F47" s="22">
        <v>5056</v>
      </c>
      <c r="G47" s="23">
        <f t="shared" si="6"/>
        <v>0.64216575922565033</v>
      </c>
      <c r="H47" s="31">
        <f t="shared" si="6"/>
        <v>0.66386554621848737</v>
      </c>
      <c r="I47" s="35">
        <f t="shared" si="2"/>
        <v>6612</v>
      </c>
      <c r="J47" s="33">
        <f t="shared" si="3"/>
        <v>7616</v>
      </c>
      <c r="K47" s="21">
        <v>18875</v>
      </c>
      <c r="L47" s="22">
        <v>17192</v>
      </c>
      <c r="M47" s="22">
        <v>44352</v>
      </c>
      <c r="N47" s="22">
        <v>44936</v>
      </c>
      <c r="O47" s="23">
        <f t="shared" si="1"/>
        <v>0.70147247220333087</v>
      </c>
      <c r="P47" s="31">
        <f t="shared" si="1"/>
        <v>0.72328096832346123</v>
      </c>
      <c r="Q47" s="33">
        <f t="shared" si="4"/>
        <v>63227</v>
      </c>
      <c r="R47" s="29">
        <f t="shared" si="5"/>
        <v>62128</v>
      </c>
    </row>
    <row r="48" spans="1:18" ht="13.8" thickBot="1" x14ac:dyDescent="0.3">
      <c r="A48" s="1"/>
      <c r="B48" s="27" t="s">
        <v>39</v>
      </c>
      <c r="C48" s="36">
        <v>41</v>
      </c>
      <c r="D48" s="37">
        <v>30</v>
      </c>
      <c r="E48" s="37">
        <v>109</v>
      </c>
      <c r="F48" s="37">
        <v>61</v>
      </c>
      <c r="G48" s="38">
        <f t="shared" ref="G48:H48" si="7">IF(E48=0,"",SUM(E48/I48))</f>
        <v>0.72666666666666668</v>
      </c>
      <c r="H48" s="39">
        <f t="shared" si="7"/>
        <v>0.67032967032967028</v>
      </c>
      <c r="I48" s="40">
        <f t="shared" si="2"/>
        <v>150</v>
      </c>
      <c r="J48" s="41">
        <f t="shared" si="3"/>
        <v>91</v>
      </c>
      <c r="K48" s="36">
        <v>437</v>
      </c>
      <c r="L48" s="37">
        <v>407</v>
      </c>
      <c r="M48" s="37">
        <v>1074</v>
      </c>
      <c r="N48" s="37">
        <v>795</v>
      </c>
      <c r="O48" s="38">
        <f t="shared" si="1"/>
        <v>0.71078755790866976</v>
      </c>
      <c r="P48" s="39">
        <f t="shared" si="1"/>
        <v>0.66139767054908483</v>
      </c>
      <c r="Q48" s="41">
        <f t="shared" si="4"/>
        <v>1511</v>
      </c>
      <c r="R48" s="42">
        <f t="shared" si="5"/>
        <v>1202</v>
      </c>
    </row>
    <row r="49" spans="3:18" s="3" customFormat="1" ht="13.8" thickBot="1" x14ac:dyDescent="0.3">
      <c r="C49" s="14">
        <f>SUM(C9:C48)</f>
        <v>13454</v>
      </c>
      <c r="D49" s="43">
        <f t="shared" ref="D49:F49" si="8">SUM(D9:D48)</f>
        <v>12655</v>
      </c>
      <c r="E49" s="43">
        <f t="shared" si="8"/>
        <v>18347</v>
      </c>
      <c r="F49" s="43">
        <f t="shared" si="8"/>
        <v>18697</v>
      </c>
      <c r="G49" s="44">
        <f>E49/I49</f>
        <v>0.5769315430332379</v>
      </c>
      <c r="H49" s="44">
        <f t="shared" ref="H49" si="9">F49/J49</f>
        <v>0.59635748915539677</v>
      </c>
      <c r="I49" s="45">
        <f t="shared" si="2"/>
        <v>31801</v>
      </c>
      <c r="J49" s="46">
        <f t="shared" si="3"/>
        <v>31352</v>
      </c>
      <c r="K49" s="43">
        <f t="shared" ref="K49" si="10">SUM(K9:K48)</f>
        <v>135006</v>
      </c>
      <c r="L49" s="43">
        <f t="shared" ref="L49" si="11">SUM(L9:L48)</f>
        <v>118603</v>
      </c>
      <c r="M49" s="43">
        <f t="shared" ref="M49" si="12">SUM(M9:M48)</f>
        <v>200031</v>
      </c>
      <c r="N49" s="43">
        <f t="shared" ref="N49" si="13">SUM(N9:N48)</f>
        <v>192965</v>
      </c>
      <c r="O49" s="44">
        <f>M49/Q49</f>
        <v>0.59704152078725636</v>
      </c>
      <c r="P49" s="44">
        <f t="shared" ref="P49" si="14">N49/R49</f>
        <v>0.61933510501720335</v>
      </c>
      <c r="Q49" s="46">
        <f t="shared" si="4"/>
        <v>335037</v>
      </c>
      <c r="R49" s="46">
        <f t="shared" si="5"/>
        <v>311568</v>
      </c>
    </row>
    <row r="50" spans="3:18" ht="13.8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5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K10-1611 inkl bilföretag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2016-01-07T12:35:24Z</cp:lastPrinted>
  <dcterms:created xsi:type="dcterms:W3CDTF">2009-09-29T12:11:43Z</dcterms:created>
  <dcterms:modified xsi:type="dcterms:W3CDTF">2016-12-01T12:25:54Z</dcterms:modified>
</cp:coreProperties>
</file>