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912 inkl bilföretag DEF" sheetId="3" r:id="rId1"/>
  </sheets>
  <calcPr calcId="145621"/>
</workbook>
</file>

<file path=xl/calcChain.xml><?xml version="1.0" encoding="utf-8"?>
<calcChain xmlns="http://schemas.openxmlformats.org/spreadsheetml/2006/main">
  <c r="K49" i="3" l="1"/>
  <c r="L49" i="3"/>
  <c r="M49" i="3"/>
  <c r="N49" i="3"/>
  <c r="H14" i="3" l="1"/>
  <c r="G14" i="3"/>
  <c r="R12" i="3" l="1"/>
  <c r="P12" i="3" s="1"/>
  <c r="Q12" i="3"/>
  <c r="O12" i="3" s="1"/>
  <c r="J12" i="3"/>
  <c r="H12" i="3" s="1"/>
  <c r="I12" i="3"/>
  <c r="G12" i="3" s="1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<sst xmlns="http://schemas.openxmlformats.org/spreadsheetml/2006/main" count="55" uniqueCount="51">
  <si>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</si>
  <si>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</si>
  <si>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</si>
  <si>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</si>
  <si>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</si>
  <si>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</si>
  <si>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</si>
  <si>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</si>
  <si>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</si>
  <si>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</si>
  <si>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</si>
  <si>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</si>
  <si>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</si>
  <si>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</si>
  <si>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</si>
  <si>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</si>
  <si>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</si>
  <si>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</si>
  <si>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</si>
  <si>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</si>
  <si>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</si>
  <si>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</si>
  <si>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</si>
  <si>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</si>
  <si>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</si>
  <si>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</si>
  <si>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</si>
  <si>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Porsche</t>
  </si>
  <si>
    <t>Renault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</si>
  <si>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</si>
  <si>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</si>
  <si>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</si>
  <si>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</si>
  <si>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</si>
  <si>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</si>
  <si>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</si>
  <si>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</si>
  <si>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</si>
  <si>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</si>
  <si>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</si>
  <si>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</si>
  <si>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</si>
  <si>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</si>
  <si>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</si>
  <si>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</si>
  <si>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</si>
  <si>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Ssangyong</t>
  </si>
  <si>
    <t>DS</t>
  </si>
  <si>
    <t>december</t>
  </si>
  <si>
    <t>januari-december</t>
  </si>
  <si>
    <t>2020.01.04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</si>
</sst>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0" fontId="3" fillId="0" borderId="21" xfId="0" applyFont="1" applyBorder="1"/>
    <xf numFmtId="0" fontId="3" fillId="0" borderId="22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3" xfId="0" applyFont="1" applyBorder="1"/>
    <xf numFmtId="0" fontId="3" fillId="0" borderId="24" xfId="0" applyFont="1" applyBorder="1"/>
    <xf numFmtId="0" fontId="3" fillId="0" borderId="25" xfId="0" applyFont="1" applyBorder="1"/>
    <xf numFmtId="0" fontId="3" fillId="0" borderId="26" xfId="0" applyFont="1" applyBorder="1"/>
    <xf numFmtId="0" fontId="0" fillId="0" borderId="27" xfId="0" applyBorder="1"/>
    <xf numFmtId="0" fontId="0" fillId="0" borderId="28" xfId="0" applyBorder="1"/>
    <xf numFmtId="164" fontId="5" fillId="0" borderId="28" xfId="0" applyNumberFormat="1" applyFont="1" applyBorder="1"/>
    <xf numFmtId="164" fontId="5" fillId="0" borderId="29" xfId="0" applyNumberFormat="1" applyFont="1" applyBorder="1"/>
    <xf numFmtId="0" fontId="3" fillId="0" borderId="30" xfId="0" applyFont="1" applyBorder="1"/>
    <xf numFmtId="0" fontId="3" fillId="0" borderId="31" xfId="0" applyFont="1" applyBorder="1"/>
    <xf numFmtId="0" fontId="3" fillId="0" borderId="32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8" xfId="0" applyFont="1" applyBorder="1"/>
    <xf numFmtId="0" fontId="0" fillId="0" borderId="33" xfId="0" applyBorder="1"/>
    <xf numFmtId="0" fontId="0" fillId="0" borderId="34" xfId="0" applyBorder="1"/>
    <xf numFmtId="0" fontId="0" fillId="0" borderId="35" xfId="0" applyBorder="1"/>
    <xf numFmtId="164" fontId="5" fillId="0" borderId="36" xfId="0" applyNumberFormat="1" applyFont="1" applyBorder="1"/>
    <xf numFmtId="164" fontId="5" fillId="0" borderId="37" xfId="0" applyNumberFormat="1" applyFont="1" applyBorder="1"/>
    <xf numFmtId="164" fontId="5" fillId="0" borderId="38" xfId="0" applyNumberFormat="1" applyFont="1" applyBorder="1"/>
    <xf numFmtId="164" fontId="5" fillId="0" borderId="39" xfId="0" applyNumberFormat="1" applyFont="1" applyBorder="1"/>
    <xf numFmtId="164" fontId="3" fillId="0" borderId="40" xfId="0" applyNumberFormat="1" applyFont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70" zoomScaleNormal="70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42</v>
      </c>
    </row>
    <row r="4" spans="1:18" ht="13.6" thickBot="1" x14ac:dyDescent="0.25">
      <c r="B4" s="1" t="s">
        <v>40</v>
      </c>
      <c r="N4" s="16" t="s">
        <v>50</v>
      </c>
    </row>
    <row r="5" spans="1:18" x14ac:dyDescent="0.2">
      <c r="C5" s="56" t="s">
        <v>48</v>
      </c>
      <c r="D5" s="57"/>
      <c r="E5" s="57"/>
      <c r="F5" s="57"/>
      <c r="G5" s="57"/>
      <c r="H5" s="57"/>
      <c r="I5" s="57"/>
      <c r="J5" s="58"/>
      <c r="K5" s="56" t="s">
        <v>49</v>
      </c>
      <c r="L5" s="57"/>
      <c r="M5" s="57"/>
      <c r="N5" s="57"/>
      <c r="O5" s="57"/>
      <c r="P5" s="57"/>
      <c r="Q5" s="59"/>
      <c r="R5" s="60"/>
    </row>
    <row r="6" spans="1:18" x14ac:dyDescent="0.2">
      <c r="C6" s="61" t="s">
        <v>38</v>
      </c>
      <c r="D6" s="52"/>
      <c r="E6" s="52" t="s">
        <v>39</v>
      </c>
      <c r="F6" s="52"/>
      <c r="G6" s="52" t="s">
        <v>43</v>
      </c>
      <c r="H6" s="54"/>
      <c r="I6" s="54" t="s">
        <v>41</v>
      </c>
      <c r="J6" s="55"/>
      <c r="K6" s="61" t="s">
        <v>38</v>
      </c>
      <c r="L6" s="52"/>
      <c r="M6" s="52" t="s">
        <v>39</v>
      </c>
      <c r="N6" s="52"/>
      <c r="O6" s="52" t="s">
        <v>43</v>
      </c>
      <c r="P6" s="54"/>
      <c r="Q6" s="52" t="s">
        <v>41</v>
      </c>
      <c r="R6" s="53"/>
    </row>
    <row r="7" spans="1:18" x14ac:dyDescent="0.2">
      <c r="A7" s="1"/>
      <c r="B7" s="5" t="s">
        <v>1</v>
      </c>
      <c r="C7" s="6">
        <v>2019</v>
      </c>
      <c r="D7" s="2">
        <v>2018</v>
      </c>
      <c r="E7" s="6">
        <v>2019</v>
      </c>
      <c r="F7" s="2">
        <v>2018</v>
      </c>
      <c r="G7" s="6">
        <v>2019</v>
      </c>
      <c r="H7" s="2">
        <v>2018</v>
      </c>
      <c r="I7" s="6">
        <v>2019</v>
      </c>
      <c r="J7" s="2">
        <v>2018</v>
      </c>
      <c r="K7" s="6">
        <v>2019</v>
      </c>
      <c r="L7" s="2">
        <v>2018</v>
      </c>
      <c r="M7" s="6">
        <v>2019</v>
      </c>
      <c r="N7" s="2">
        <v>2018</v>
      </c>
      <c r="O7" s="6">
        <v>2019</v>
      </c>
      <c r="P7" s="2">
        <v>2018</v>
      </c>
      <c r="Q7" s="6">
        <v>2019</v>
      </c>
      <c r="R7" s="17">
        <v>2018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44" t="s">
        <v>2</v>
      </c>
      <c r="C9" s="18">
        <v>8</v>
      </c>
      <c r="D9" s="19">
        <v>0</v>
      </c>
      <c r="E9" s="19">
        <v>47</v>
      </c>
      <c r="F9" s="19">
        <v>30</v>
      </c>
      <c r="G9" s="20">
        <f t="shared" ref="G9:H25" si="0">IF(E9=0,"",SUM(E9/I9))</f>
        <v>0.8545454545454545</v>
      </c>
      <c r="H9" s="47">
        <f t="shared" si="0"/>
        <v>1</v>
      </c>
      <c r="I9" s="30">
        <f>SUM(C9,E9)</f>
        <v>55</v>
      </c>
      <c r="J9" s="28">
        <f>SUM(D9,F9)</f>
        <v>30</v>
      </c>
      <c r="K9" s="18">
        <v>105</v>
      </c>
      <c r="L9" s="19">
        <v>109</v>
      </c>
      <c r="M9" s="19">
        <v>543</v>
      </c>
      <c r="N9" s="19">
        <v>871</v>
      </c>
      <c r="O9" s="20">
        <f t="shared" ref="O9:P48" si="1">IF(M9=0,"",SUM(M9/Q9))</f>
        <v>0.83796296296296291</v>
      </c>
      <c r="P9" s="26">
        <f t="shared" si="1"/>
        <v>0.88877551020408163</v>
      </c>
      <c r="Q9" s="28">
        <f>SUM(K9,M9)</f>
        <v>648</v>
      </c>
      <c r="R9" s="24">
        <f>SUM(L9,N9)</f>
        <v>980</v>
      </c>
    </row>
    <row r="10" spans="1:18" ht="13.6" x14ac:dyDescent="0.25">
      <c r="A10" s="1"/>
      <c r="B10" s="45" t="s">
        <v>3</v>
      </c>
      <c r="C10" s="21">
        <v>1074</v>
      </c>
      <c r="D10" s="43">
        <v>356</v>
      </c>
      <c r="E10" s="43">
        <v>1262</v>
      </c>
      <c r="F10" s="43">
        <v>1099</v>
      </c>
      <c r="G10" s="23">
        <f t="shared" si="0"/>
        <v>0.54023972602739723</v>
      </c>
      <c r="H10" s="48">
        <f t="shared" si="0"/>
        <v>0.75532646048109964</v>
      </c>
      <c r="I10" s="31">
        <f t="shared" ref="I10:I49" si="2">SUM(C10,E10)</f>
        <v>2336</v>
      </c>
      <c r="J10" s="29">
        <f t="shared" ref="J10:J49" si="3">SUM(D10,F10)</f>
        <v>1455</v>
      </c>
      <c r="K10" s="21">
        <v>6660</v>
      </c>
      <c r="L10" s="43">
        <v>4538</v>
      </c>
      <c r="M10" s="43">
        <v>13262</v>
      </c>
      <c r="N10" s="43">
        <v>12931</v>
      </c>
      <c r="O10" s="23">
        <f t="shared" si="1"/>
        <v>0.66569621523943379</v>
      </c>
      <c r="P10" s="27">
        <f t="shared" si="1"/>
        <v>0.74022554238937543</v>
      </c>
      <c r="Q10" s="29">
        <f t="shared" ref="Q10:Q49" si="4">SUM(K10,M10)</f>
        <v>19922</v>
      </c>
      <c r="R10" s="25">
        <f t="shared" ref="R10:R49" si="5">SUM(L10,N10)</f>
        <v>17469</v>
      </c>
    </row>
    <row r="11" spans="1:18" ht="13.6" x14ac:dyDescent="0.25">
      <c r="A11" s="1"/>
      <c r="B11" s="45" t="s">
        <v>4</v>
      </c>
      <c r="C11" s="21">
        <v>492</v>
      </c>
      <c r="D11" s="43">
        <v>305</v>
      </c>
      <c r="E11" s="43">
        <v>2258</v>
      </c>
      <c r="F11" s="43">
        <v>986</v>
      </c>
      <c r="G11" s="23">
        <f t="shared" si="0"/>
        <v>0.82109090909090909</v>
      </c>
      <c r="H11" s="48">
        <f t="shared" si="0"/>
        <v>0.76374903175832687</v>
      </c>
      <c r="I11" s="31">
        <f t="shared" si="2"/>
        <v>2750</v>
      </c>
      <c r="J11" s="29">
        <f t="shared" si="3"/>
        <v>1291</v>
      </c>
      <c r="K11" s="21">
        <v>4231</v>
      </c>
      <c r="L11" s="43">
        <v>3212</v>
      </c>
      <c r="M11" s="43">
        <v>16670</v>
      </c>
      <c r="N11" s="43">
        <v>16767</v>
      </c>
      <c r="O11" s="23">
        <f t="shared" si="1"/>
        <v>0.79756949428257018</v>
      </c>
      <c r="P11" s="27">
        <f t="shared" si="1"/>
        <v>0.83923119275239</v>
      </c>
      <c r="Q11" s="29">
        <f t="shared" si="4"/>
        <v>20901</v>
      </c>
      <c r="R11" s="25">
        <f t="shared" si="5"/>
        <v>19979</v>
      </c>
    </row>
    <row r="12" spans="1:18" ht="13.6" x14ac:dyDescent="0.25">
      <c r="A12" s="1"/>
      <c r="B12" s="45" t="s">
        <v>45</v>
      </c>
      <c r="C12" s="21">
        <v>0</v>
      </c>
      <c r="D12" s="43">
        <v>2</v>
      </c>
      <c r="E12" s="43">
        <v>0</v>
      </c>
      <c r="F12" s="43">
        <v>0</v>
      </c>
      <c r="G12" s="23" t="str">
        <f t="shared" si="0"/>
        <v/>
      </c>
      <c r="H12" s="48" t="str">
        <f t="shared" si="0"/>
        <v/>
      </c>
      <c r="I12" s="31">
        <f t="shared" si="2"/>
        <v>0</v>
      </c>
      <c r="J12" s="29">
        <f t="shared" si="3"/>
        <v>2</v>
      </c>
      <c r="K12" s="21">
        <v>7</v>
      </c>
      <c r="L12" s="43">
        <v>20</v>
      </c>
      <c r="M12" s="43">
        <v>21</v>
      </c>
      <c r="N12" s="43">
        <v>84</v>
      </c>
      <c r="O12" s="23">
        <f t="shared" si="1"/>
        <v>0.75</v>
      </c>
      <c r="P12" s="27">
        <f t="shared" si="1"/>
        <v>0.80769230769230771</v>
      </c>
      <c r="Q12" s="29">
        <f t="shared" si="4"/>
        <v>28</v>
      </c>
      <c r="R12" s="25">
        <f t="shared" si="5"/>
        <v>104</v>
      </c>
    </row>
    <row r="13" spans="1:18" ht="13.6" x14ac:dyDescent="0.25">
      <c r="A13" s="1"/>
      <c r="B13" s="45" t="s">
        <v>5</v>
      </c>
      <c r="C13" s="21">
        <v>1</v>
      </c>
      <c r="D13" s="43">
        <v>2</v>
      </c>
      <c r="E13" s="43">
        <v>0</v>
      </c>
      <c r="F13" s="43">
        <v>4</v>
      </c>
      <c r="G13" s="23" t="str">
        <f t="shared" si="0"/>
        <v/>
      </c>
      <c r="H13" s="48">
        <f t="shared" si="0"/>
        <v>0.66666666666666663</v>
      </c>
      <c r="I13" s="31">
        <f t="shared" si="2"/>
        <v>1</v>
      </c>
      <c r="J13" s="29">
        <f t="shared" si="3"/>
        <v>6</v>
      </c>
      <c r="K13" s="21">
        <v>87</v>
      </c>
      <c r="L13" s="43">
        <v>70</v>
      </c>
      <c r="M13" s="43">
        <v>102</v>
      </c>
      <c r="N13" s="43">
        <v>219</v>
      </c>
      <c r="O13" s="23">
        <f t="shared" si="1"/>
        <v>0.53968253968253965</v>
      </c>
      <c r="P13" s="27">
        <f t="shared" si="1"/>
        <v>0.75778546712802763</v>
      </c>
      <c r="Q13" s="29">
        <f t="shared" si="4"/>
        <v>189</v>
      </c>
      <c r="R13" s="25">
        <f t="shared" si="5"/>
        <v>289</v>
      </c>
    </row>
    <row r="14" spans="1:18" ht="13.6" x14ac:dyDescent="0.25">
      <c r="A14" s="1"/>
      <c r="B14" s="45" t="s">
        <v>6</v>
      </c>
      <c r="C14" s="21">
        <v>0</v>
      </c>
      <c r="D14" s="43">
        <v>0</v>
      </c>
      <c r="E14" s="43">
        <v>0</v>
      </c>
      <c r="F14" s="43">
        <v>0</v>
      </c>
      <c r="G14" s="23" t="str">
        <f t="shared" si="0"/>
        <v/>
      </c>
      <c r="H14" s="48" t="str">
        <f t="shared" si="0"/>
        <v/>
      </c>
      <c r="I14" s="31">
        <f t="shared" si="2"/>
        <v>0</v>
      </c>
      <c r="J14" s="29">
        <f t="shared" si="3"/>
        <v>0</v>
      </c>
      <c r="K14" s="21">
        <v>0</v>
      </c>
      <c r="L14" s="43">
        <v>0</v>
      </c>
      <c r="M14" s="43">
        <v>0</v>
      </c>
      <c r="N14" s="43">
        <v>0</v>
      </c>
      <c r="O14" s="23" t="str">
        <f t="shared" si="1"/>
        <v/>
      </c>
      <c r="P14" s="27" t="str">
        <f t="shared" si="1"/>
        <v/>
      </c>
      <c r="Q14" s="29">
        <f t="shared" si="4"/>
        <v>0</v>
      </c>
      <c r="R14" s="25">
        <f t="shared" si="5"/>
        <v>0</v>
      </c>
    </row>
    <row r="15" spans="1:18" ht="13.6" x14ac:dyDescent="0.25">
      <c r="A15" s="1"/>
      <c r="B15" s="45" t="s">
        <v>7</v>
      </c>
      <c r="C15" s="21">
        <v>19</v>
      </c>
      <c r="D15" s="43">
        <v>66</v>
      </c>
      <c r="E15" s="43">
        <v>114</v>
      </c>
      <c r="F15" s="43">
        <v>75</v>
      </c>
      <c r="G15" s="23">
        <f t="shared" si="0"/>
        <v>0.8571428571428571</v>
      </c>
      <c r="H15" s="48">
        <f t="shared" si="0"/>
        <v>0.53191489361702127</v>
      </c>
      <c r="I15" s="31">
        <f t="shared" si="2"/>
        <v>133</v>
      </c>
      <c r="J15" s="29">
        <f t="shared" si="3"/>
        <v>141</v>
      </c>
      <c r="K15" s="21">
        <v>1220</v>
      </c>
      <c r="L15" s="43">
        <v>1919</v>
      </c>
      <c r="M15" s="43">
        <v>1903</v>
      </c>
      <c r="N15" s="43">
        <v>2519</v>
      </c>
      <c r="O15" s="23">
        <f t="shared" si="1"/>
        <v>0.60934998398975349</v>
      </c>
      <c r="P15" s="27">
        <f t="shared" si="1"/>
        <v>0.56759801712483104</v>
      </c>
      <c r="Q15" s="29">
        <f t="shared" si="4"/>
        <v>3123</v>
      </c>
      <c r="R15" s="25">
        <f t="shared" si="5"/>
        <v>4438</v>
      </c>
    </row>
    <row r="16" spans="1:18" ht="13.6" x14ac:dyDescent="0.25">
      <c r="A16" s="1"/>
      <c r="B16" s="45" t="s">
        <v>8</v>
      </c>
      <c r="C16" s="21">
        <v>162</v>
      </c>
      <c r="D16" s="22">
        <v>143</v>
      </c>
      <c r="E16" s="22">
        <v>498</v>
      </c>
      <c r="F16" s="22">
        <v>184</v>
      </c>
      <c r="G16" s="23">
        <f t="shared" si="0"/>
        <v>0.75454545454545452</v>
      </c>
      <c r="H16" s="48">
        <f t="shared" si="0"/>
        <v>0.56269113149847094</v>
      </c>
      <c r="I16" s="31">
        <f t="shared" si="2"/>
        <v>660</v>
      </c>
      <c r="J16" s="29">
        <f t="shared" si="3"/>
        <v>327</v>
      </c>
      <c r="K16" s="21">
        <v>1914</v>
      </c>
      <c r="L16" s="22">
        <v>2354</v>
      </c>
      <c r="M16" s="22">
        <v>2534</v>
      </c>
      <c r="N16" s="22">
        <v>1729</v>
      </c>
      <c r="O16" s="23">
        <f t="shared" si="1"/>
        <v>0.5696942446043165</v>
      </c>
      <c r="P16" s="27">
        <f t="shared" si="1"/>
        <v>0.42346313984815087</v>
      </c>
      <c r="Q16" s="29">
        <f t="shared" si="4"/>
        <v>4448</v>
      </c>
      <c r="R16" s="25">
        <f t="shared" si="5"/>
        <v>4083</v>
      </c>
    </row>
    <row r="17" spans="1:18" ht="13.6" x14ac:dyDescent="0.25">
      <c r="A17" s="1"/>
      <c r="B17" s="45" t="s">
        <v>9</v>
      </c>
      <c r="C17" s="21">
        <v>0</v>
      </c>
      <c r="D17" s="22">
        <v>0</v>
      </c>
      <c r="E17" s="22">
        <v>0</v>
      </c>
      <c r="F17" s="22">
        <v>0</v>
      </c>
      <c r="G17" s="23" t="str">
        <f t="shared" si="0"/>
        <v/>
      </c>
      <c r="H17" s="48" t="str">
        <f t="shared" si="0"/>
        <v/>
      </c>
      <c r="I17" s="31">
        <f t="shared" si="2"/>
        <v>0</v>
      </c>
      <c r="J17" s="29">
        <f t="shared" si="3"/>
        <v>0</v>
      </c>
      <c r="K17" s="21">
        <v>1</v>
      </c>
      <c r="L17" s="22">
        <v>1</v>
      </c>
      <c r="M17" s="22">
        <v>1</v>
      </c>
      <c r="N17" s="22">
        <v>0</v>
      </c>
      <c r="O17" s="23">
        <f t="shared" si="1"/>
        <v>0.5</v>
      </c>
      <c r="P17" s="27" t="str">
        <f t="shared" si="1"/>
        <v/>
      </c>
      <c r="Q17" s="29">
        <f t="shared" si="4"/>
        <v>2</v>
      </c>
      <c r="R17" s="25">
        <f t="shared" si="5"/>
        <v>1</v>
      </c>
    </row>
    <row r="18" spans="1:18" ht="13.6" x14ac:dyDescent="0.25">
      <c r="A18" s="1"/>
      <c r="B18" s="45" t="s">
        <v>47</v>
      </c>
      <c r="C18" s="21">
        <v>5</v>
      </c>
      <c r="D18" s="22">
        <v>0</v>
      </c>
      <c r="E18" s="22">
        <v>27</v>
      </c>
      <c r="F18" s="22">
        <v>1</v>
      </c>
      <c r="G18" s="23">
        <f t="shared" si="0"/>
        <v>0.84375</v>
      </c>
      <c r="H18" s="48">
        <f t="shared" si="0"/>
        <v>1</v>
      </c>
      <c r="I18" s="31">
        <f t="shared" si="2"/>
        <v>32</v>
      </c>
      <c r="J18" s="29">
        <f t="shared" si="3"/>
        <v>1</v>
      </c>
      <c r="K18" s="21">
        <v>65</v>
      </c>
      <c r="L18" s="22">
        <v>6</v>
      </c>
      <c r="M18" s="22">
        <v>102</v>
      </c>
      <c r="N18" s="22">
        <v>32</v>
      </c>
      <c r="O18" s="23">
        <f t="shared" si="1"/>
        <v>0.6107784431137725</v>
      </c>
      <c r="P18" s="27">
        <f t="shared" si="1"/>
        <v>0.84210526315789469</v>
      </c>
      <c r="Q18" s="29">
        <f t="shared" si="4"/>
        <v>167</v>
      </c>
      <c r="R18" s="25">
        <f t="shared" si="5"/>
        <v>38</v>
      </c>
    </row>
    <row r="19" spans="1:18" ht="13.6" x14ac:dyDescent="0.25">
      <c r="A19" s="1"/>
      <c r="B19" s="45" t="s">
        <v>10</v>
      </c>
      <c r="C19" s="21">
        <v>70</v>
      </c>
      <c r="D19" s="22">
        <v>60</v>
      </c>
      <c r="E19" s="22">
        <v>451</v>
      </c>
      <c r="F19" s="22">
        <v>167</v>
      </c>
      <c r="G19" s="23">
        <f t="shared" si="0"/>
        <v>0.86564299424184266</v>
      </c>
      <c r="H19" s="48">
        <f t="shared" si="0"/>
        <v>0.73568281938325997</v>
      </c>
      <c r="I19" s="31">
        <f t="shared" si="2"/>
        <v>521</v>
      </c>
      <c r="J19" s="29">
        <f t="shared" si="3"/>
        <v>227</v>
      </c>
      <c r="K19" s="21">
        <v>3111</v>
      </c>
      <c r="L19" s="22">
        <v>4094</v>
      </c>
      <c r="M19" s="22">
        <v>2927</v>
      </c>
      <c r="N19" s="22">
        <v>4122</v>
      </c>
      <c r="O19" s="23">
        <f t="shared" si="1"/>
        <v>0.48476316661146074</v>
      </c>
      <c r="P19" s="27">
        <f t="shared" si="1"/>
        <v>0.50170399221032136</v>
      </c>
      <c r="Q19" s="29">
        <f t="shared" si="4"/>
        <v>6038</v>
      </c>
      <c r="R19" s="25">
        <f t="shared" si="5"/>
        <v>8216</v>
      </c>
    </row>
    <row r="20" spans="1:18" ht="13.6" x14ac:dyDescent="0.25">
      <c r="A20" s="1"/>
      <c r="B20" s="45" t="s">
        <v>11</v>
      </c>
      <c r="C20" s="21">
        <v>312</v>
      </c>
      <c r="D20" s="22">
        <v>231</v>
      </c>
      <c r="E20" s="22">
        <v>1052</v>
      </c>
      <c r="F20" s="22">
        <v>564</v>
      </c>
      <c r="G20" s="23">
        <f t="shared" si="0"/>
        <v>0.77126099706744866</v>
      </c>
      <c r="H20" s="48">
        <f t="shared" si="0"/>
        <v>0.7094339622641509</v>
      </c>
      <c r="I20" s="31">
        <f t="shared" si="2"/>
        <v>1364</v>
      </c>
      <c r="J20" s="29">
        <f t="shared" si="3"/>
        <v>795</v>
      </c>
      <c r="K20" s="21">
        <v>2956</v>
      </c>
      <c r="L20" s="22">
        <v>3542</v>
      </c>
      <c r="M20" s="22">
        <v>6225</v>
      </c>
      <c r="N20" s="22">
        <v>6509</v>
      </c>
      <c r="O20" s="23">
        <f t="shared" si="1"/>
        <v>0.67803071560832151</v>
      </c>
      <c r="P20" s="27">
        <f t="shared" si="1"/>
        <v>0.64759725400457668</v>
      </c>
      <c r="Q20" s="29">
        <f t="shared" si="4"/>
        <v>9181</v>
      </c>
      <c r="R20" s="25">
        <f t="shared" si="5"/>
        <v>10051</v>
      </c>
    </row>
    <row r="21" spans="1:18" ht="13.6" x14ac:dyDescent="0.25">
      <c r="A21" s="1"/>
      <c r="B21" s="45" t="s">
        <v>12</v>
      </c>
      <c r="C21" s="21">
        <v>108</v>
      </c>
      <c r="D21" s="22">
        <v>92</v>
      </c>
      <c r="E21" s="22">
        <v>203</v>
      </c>
      <c r="F21" s="22">
        <v>126</v>
      </c>
      <c r="G21" s="23">
        <f t="shared" si="0"/>
        <v>0.65273311897106112</v>
      </c>
      <c r="H21" s="48">
        <f t="shared" si="0"/>
        <v>0.57798165137614677</v>
      </c>
      <c r="I21" s="31">
        <f t="shared" si="2"/>
        <v>311</v>
      </c>
      <c r="J21" s="29">
        <f t="shared" si="3"/>
        <v>218</v>
      </c>
      <c r="K21" s="21">
        <v>1308</v>
      </c>
      <c r="L21" s="22">
        <v>1314</v>
      </c>
      <c r="M21" s="22">
        <v>1547</v>
      </c>
      <c r="N21" s="22">
        <v>1761</v>
      </c>
      <c r="O21" s="23">
        <f t="shared" si="1"/>
        <v>0.54185639229422067</v>
      </c>
      <c r="P21" s="27">
        <f t="shared" si="1"/>
        <v>0.57268292682926825</v>
      </c>
      <c r="Q21" s="29">
        <f t="shared" si="4"/>
        <v>2855</v>
      </c>
      <c r="R21" s="25">
        <f t="shared" si="5"/>
        <v>3075</v>
      </c>
    </row>
    <row r="22" spans="1:18" ht="13.6" x14ac:dyDescent="0.25">
      <c r="A22" s="1"/>
      <c r="B22" s="45" t="s">
        <v>13</v>
      </c>
      <c r="C22" s="21">
        <v>406</v>
      </c>
      <c r="D22" s="22">
        <v>71</v>
      </c>
      <c r="E22" s="22">
        <v>407</v>
      </c>
      <c r="F22" s="22">
        <v>99</v>
      </c>
      <c r="G22" s="23">
        <f t="shared" si="0"/>
        <v>0.50061500615006149</v>
      </c>
      <c r="H22" s="48">
        <f t="shared" si="0"/>
        <v>0.58235294117647063</v>
      </c>
      <c r="I22" s="31">
        <f t="shared" si="2"/>
        <v>813</v>
      </c>
      <c r="J22" s="29">
        <f t="shared" si="3"/>
        <v>170</v>
      </c>
      <c r="K22" s="21">
        <v>3435</v>
      </c>
      <c r="L22" s="22">
        <v>1675</v>
      </c>
      <c r="M22" s="22">
        <v>2969</v>
      </c>
      <c r="N22" s="22">
        <v>2947</v>
      </c>
      <c r="O22" s="23">
        <f t="shared" si="1"/>
        <v>0.46361648969394131</v>
      </c>
      <c r="P22" s="27">
        <f t="shared" si="1"/>
        <v>0.63760276936391169</v>
      </c>
      <c r="Q22" s="29">
        <f t="shared" si="4"/>
        <v>6404</v>
      </c>
      <c r="R22" s="25">
        <f t="shared" si="5"/>
        <v>4622</v>
      </c>
    </row>
    <row r="23" spans="1:18" ht="13.6" x14ac:dyDescent="0.25">
      <c r="A23" s="1"/>
      <c r="B23" s="45" t="s">
        <v>14</v>
      </c>
      <c r="C23" s="21">
        <v>0</v>
      </c>
      <c r="D23" s="22">
        <v>1</v>
      </c>
      <c r="E23" s="22">
        <v>0</v>
      </c>
      <c r="F23" s="22">
        <v>0</v>
      </c>
      <c r="G23" s="23" t="str">
        <f t="shared" si="0"/>
        <v/>
      </c>
      <c r="H23" s="48" t="str">
        <f t="shared" si="0"/>
        <v/>
      </c>
      <c r="I23" s="31">
        <f t="shared" si="2"/>
        <v>0</v>
      </c>
      <c r="J23" s="29">
        <f t="shared" si="3"/>
        <v>1</v>
      </c>
      <c r="K23" s="21">
        <v>37</v>
      </c>
      <c r="L23" s="22">
        <v>32</v>
      </c>
      <c r="M23" s="22">
        <v>5</v>
      </c>
      <c r="N23" s="22">
        <v>23</v>
      </c>
      <c r="O23" s="23">
        <f t="shared" si="1"/>
        <v>0.11904761904761904</v>
      </c>
      <c r="P23" s="27">
        <f t="shared" si="1"/>
        <v>0.41818181818181815</v>
      </c>
      <c r="Q23" s="29">
        <f t="shared" si="4"/>
        <v>42</v>
      </c>
      <c r="R23" s="25">
        <f t="shared" si="5"/>
        <v>55</v>
      </c>
    </row>
    <row r="24" spans="1:18" ht="13.6" x14ac:dyDescent="0.25">
      <c r="A24" s="1"/>
      <c r="B24" s="45" t="s">
        <v>15</v>
      </c>
      <c r="C24" s="21">
        <v>20</v>
      </c>
      <c r="D24" s="22">
        <v>94</v>
      </c>
      <c r="E24" s="22">
        <v>31</v>
      </c>
      <c r="F24" s="22">
        <v>48</v>
      </c>
      <c r="G24" s="23">
        <f t="shared" si="0"/>
        <v>0.60784313725490191</v>
      </c>
      <c r="H24" s="48">
        <f t="shared" si="0"/>
        <v>0.3380281690140845</v>
      </c>
      <c r="I24" s="31">
        <f t="shared" si="2"/>
        <v>51</v>
      </c>
      <c r="J24" s="29">
        <f t="shared" si="3"/>
        <v>142</v>
      </c>
      <c r="K24" s="21">
        <v>748</v>
      </c>
      <c r="L24" s="22">
        <v>343</v>
      </c>
      <c r="M24" s="22">
        <v>412</v>
      </c>
      <c r="N24" s="22">
        <v>288</v>
      </c>
      <c r="O24" s="23">
        <f t="shared" si="1"/>
        <v>0.35517241379310344</v>
      </c>
      <c r="P24" s="27">
        <f t="shared" si="1"/>
        <v>0.45641838351822506</v>
      </c>
      <c r="Q24" s="29">
        <f t="shared" si="4"/>
        <v>1160</v>
      </c>
      <c r="R24" s="25">
        <f t="shared" si="5"/>
        <v>631</v>
      </c>
    </row>
    <row r="25" spans="1:18" ht="13.6" x14ac:dyDescent="0.25">
      <c r="A25" s="1"/>
      <c r="B25" s="45" t="s">
        <v>16</v>
      </c>
      <c r="C25" s="21">
        <v>9</v>
      </c>
      <c r="D25" s="22">
        <v>25</v>
      </c>
      <c r="E25" s="22">
        <v>102</v>
      </c>
      <c r="F25" s="22">
        <v>119</v>
      </c>
      <c r="G25" s="23">
        <f t="shared" si="0"/>
        <v>0.91891891891891897</v>
      </c>
      <c r="H25" s="48">
        <f t="shared" si="0"/>
        <v>0.82638888888888884</v>
      </c>
      <c r="I25" s="31">
        <f t="shared" si="2"/>
        <v>111</v>
      </c>
      <c r="J25" s="29">
        <f t="shared" si="3"/>
        <v>144</v>
      </c>
      <c r="K25" s="21">
        <v>185</v>
      </c>
      <c r="L25" s="22">
        <v>239</v>
      </c>
      <c r="M25" s="22">
        <v>866</v>
      </c>
      <c r="N25" s="22">
        <v>836</v>
      </c>
      <c r="O25" s="23">
        <f t="shared" si="1"/>
        <v>0.82397716460513792</v>
      </c>
      <c r="P25" s="27">
        <f t="shared" si="1"/>
        <v>0.77767441860465114</v>
      </c>
      <c r="Q25" s="29">
        <f t="shared" si="4"/>
        <v>1051</v>
      </c>
      <c r="R25" s="25">
        <f t="shared" si="5"/>
        <v>1075</v>
      </c>
    </row>
    <row r="26" spans="1:18" ht="13.6" x14ac:dyDescent="0.25">
      <c r="A26" s="1"/>
      <c r="B26" s="45" t="s">
        <v>17</v>
      </c>
      <c r="C26" s="21">
        <v>1121</v>
      </c>
      <c r="D26" s="22">
        <v>747</v>
      </c>
      <c r="E26" s="22">
        <v>766</v>
      </c>
      <c r="F26" s="22">
        <v>715</v>
      </c>
      <c r="G26" s="23">
        <f t="shared" ref="G26:H47" si="6">IF(E26=0,"",SUM(E26/I26))</f>
        <v>0.40593534711181772</v>
      </c>
      <c r="H26" s="48">
        <f t="shared" si="6"/>
        <v>0.48905608755129959</v>
      </c>
      <c r="I26" s="31">
        <f t="shared" si="2"/>
        <v>1887</v>
      </c>
      <c r="J26" s="29">
        <f t="shared" si="3"/>
        <v>1462</v>
      </c>
      <c r="K26" s="21">
        <v>13655</v>
      </c>
      <c r="L26" s="22">
        <v>10864</v>
      </c>
      <c r="M26" s="22">
        <v>11798</v>
      </c>
      <c r="N26" s="22">
        <v>12181</v>
      </c>
      <c r="O26" s="23">
        <f t="shared" si="1"/>
        <v>0.46352099948925468</v>
      </c>
      <c r="P26" s="27">
        <f t="shared" si="1"/>
        <v>0.52857452809720118</v>
      </c>
      <c r="Q26" s="29">
        <f t="shared" si="4"/>
        <v>25453</v>
      </c>
      <c r="R26" s="25">
        <f t="shared" si="5"/>
        <v>23045</v>
      </c>
    </row>
    <row r="27" spans="1:18" ht="13.6" x14ac:dyDescent="0.25">
      <c r="A27" s="1"/>
      <c r="B27" s="45" t="s">
        <v>18</v>
      </c>
      <c r="C27" s="21">
        <v>2</v>
      </c>
      <c r="D27" s="22">
        <v>0</v>
      </c>
      <c r="E27" s="22">
        <v>0</v>
      </c>
      <c r="F27" s="22">
        <v>3</v>
      </c>
      <c r="G27" s="23" t="str">
        <f t="shared" si="6"/>
        <v/>
      </c>
      <c r="H27" s="48">
        <f t="shared" si="6"/>
        <v>1</v>
      </c>
      <c r="I27" s="31">
        <f>SUM(C27,E27)</f>
        <v>2</v>
      </c>
      <c r="J27" s="29">
        <f>SUM(D27,F27)</f>
        <v>3</v>
      </c>
      <c r="K27" s="21">
        <v>15</v>
      </c>
      <c r="L27" s="22">
        <v>8</v>
      </c>
      <c r="M27" s="22">
        <v>24</v>
      </c>
      <c r="N27" s="22">
        <v>39</v>
      </c>
      <c r="O27" s="23">
        <f t="shared" si="1"/>
        <v>0.61538461538461542</v>
      </c>
      <c r="P27" s="27">
        <f t="shared" si="1"/>
        <v>0.82978723404255317</v>
      </c>
      <c r="Q27" s="29">
        <f>SUM(K27,M27)</f>
        <v>39</v>
      </c>
      <c r="R27" s="25">
        <f>SUM(L27,N27)</f>
        <v>47</v>
      </c>
    </row>
    <row r="28" spans="1:18" ht="13.6" x14ac:dyDescent="0.25">
      <c r="A28" s="1"/>
      <c r="B28" s="45" t="s">
        <v>44</v>
      </c>
      <c r="C28" s="21">
        <v>0</v>
      </c>
      <c r="D28" s="22">
        <v>0</v>
      </c>
      <c r="E28" s="22">
        <v>0</v>
      </c>
      <c r="F28" s="22">
        <v>0</v>
      </c>
      <c r="G28" s="23" t="str">
        <f t="shared" si="6"/>
        <v/>
      </c>
      <c r="H28" s="48" t="str">
        <f t="shared" si="6"/>
        <v/>
      </c>
      <c r="I28" s="31">
        <f t="shared" si="2"/>
        <v>0</v>
      </c>
      <c r="J28" s="29">
        <f t="shared" si="3"/>
        <v>0</v>
      </c>
      <c r="K28" s="21">
        <v>0</v>
      </c>
      <c r="L28" s="22">
        <v>0</v>
      </c>
      <c r="M28" s="22">
        <v>0</v>
      </c>
      <c r="N28" s="22">
        <v>0</v>
      </c>
      <c r="O28" s="23" t="str">
        <f t="shared" si="1"/>
        <v/>
      </c>
      <c r="P28" s="27" t="str">
        <f t="shared" si="1"/>
        <v/>
      </c>
      <c r="Q28" s="29">
        <f t="shared" si="4"/>
        <v>0</v>
      </c>
      <c r="R28" s="25">
        <f t="shared" si="5"/>
        <v>0</v>
      </c>
    </row>
    <row r="29" spans="1:18" ht="13.6" x14ac:dyDescent="0.25">
      <c r="A29" s="1"/>
      <c r="B29" s="45" t="s">
        <v>19</v>
      </c>
      <c r="C29" s="21">
        <v>43</v>
      </c>
      <c r="D29" s="22">
        <v>57</v>
      </c>
      <c r="E29" s="22">
        <v>67</v>
      </c>
      <c r="F29" s="22">
        <v>37</v>
      </c>
      <c r="G29" s="23">
        <f t="shared" si="6"/>
        <v>0.60909090909090913</v>
      </c>
      <c r="H29" s="48">
        <f t="shared" si="6"/>
        <v>0.39361702127659576</v>
      </c>
      <c r="I29" s="31">
        <f t="shared" si="2"/>
        <v>110</v>
      </c>
      <c r="J29" s="29">
        <f t="shared" si="3"/>
        <v>94</v>
      </c>
      <c r="K29" s="21">
        <v>504</v>
      </c>
      <c r="L29" s="22">
        <v>331</v>
      </c>
      <c r="M29" s="22">
        <v>563</v>
      </c>
      <c r="N29" s="22">
        <v>326</v>
      </c>
      <c r="O29" s="23">
        <f t="shared" si="1"/>
        <v>0.52764761012183692</v>
      </c>
      <c r="P29" s="27">
        <f t="shared" si="1"/>
        <v>0.49619482496194822</v>
      </c>
      <c r="Q29" s="29">
        <f t="shared" si="4"/>
        <v>1067</v>
      </c>
      <c r="R29" s="25">
        <f t="shared" si="5"/>
        <v>657</v>
      </c>
    </row>
    <row r="30" spans="1:18" ht="13.6" x14ac:dyDescent="0.25">
      <c r="A30" s="1"/>
      <c r="B30" s="45" t="s">
        <v>20</v>
      </c>
      <c r="C30" s="21">
        <v>70</v>
      </c>
      <c r="D30" s="22">
        <v>18</v>
      </c>
      <c r="E30" s="22">
        <v>300</v>
      </c>
      <c r="F30" s="22">
        <v>125</v>
      </c>
      <c r="G30" s="23">
        <f t="shared" si="6"/>
        <v>0.81081081081081086</v>
      </c>
      <c r="H30" s="48">
        <f t="shared" si="6"/>
        <v>0.87412587412587417</v>
      </c>
      <c r="I30" s="31">
        <f t="shared" si="2"/>
        <v>370</v>
      </c>
      <c r="J30" s="29">
        <f t="shared" si="3"/>
        <v>143</v>
      </c>
      <c r="K30" s="21">
        <v>566</v>
      </c>
      <c r="L30" s="22">
        <v>332</v>
      </c>
      <c r="M30" s="22">
        <v>1637</v>
      </c>
      <c r="N30" s="22">
        <v>1253</v>
      </c>
      <c r="O30" s="23">
        <f t="shared" si="1"/>
        <v>0.74307762142532907</v>
      </c>
      <c r="P30" s="27">
        <f t="shared" si="1"/>
        <v>0.79053627760252365</v>
      </c>
      <c r="Q30" s="29">
        <f t="shared" si="4"/>
        <v>2203</v>
      </c>
      <c r="R30" s="25">
        <f t="shared" si="5"/>
        <v>1585</v>
      </c>
    </row>
    <row r="31" spans="1:18" ht="13.6" x14ac:dyDescent="0.25">
      <c r="A31" s="1"/>
      <c r="B31" s="45" t="s">
        <v>21</v>
      </c>
      <c r="C31" s="21">
        <v>323</v>
      </c>
      <c r="D31" s="22">
        <v>162</v>
      </c>
      <c r="E31" s="22">
        <v>724</v>
      </c>
      <c r="F31" s="22">
        <v>90</v>
      </c>
      <c r="G31" s="23">
        <f t="shared" si="6"/>
        <v>0.69149952244508117</v>
      </c>
      <c r="H31" s="48">
        <f t="shared" si="6"/>
        <v>0.35714285714285715</v>
      </c>
      <c r="I31" s="31">
        <f t="shared" si="2"/>
        <v>1047</v>
      </c>
      <c r="J31" s="29">
        <f t="shared" si="3"/>
        <v>252</v>
      </c>
      <c r="K31" s="21">
        <v>3738</v>
      </c>
      <c r="L31" s="22">
        <v>3259</v>
      </c>
      <c r="M31" s="22">
        <v>2494</v>
      </c>
      <c r="N31" s="22">
        <v>2005</v>
      </c>
      <c r="O31" s="23">
        <f t="shared" si="1"/>
        <v>0.40019255455712449</v>
      </c>
      <c r="P31" s="27">
        <f t="shared" si="1"/>
        <v>0.38088905775075987</v>
      </c>
      <c r="Q31" s="29">
        <f t="shared" si="4"/>
        <v>6232</v>
      </c>
      <c r="R31" s="25">
        <f t="shared" si="5"/>
        <v>5264</v>
      </c>
    </row>
    <row r="32" spans="1:18" ht="13.6" x14ac:dyDescent="0.25">
      <c r="A32" s="1"/>
      <c r="B32" s="45" t="s">
        <v>22</v>
      </c>
      <c r="C32" s="21">
        <v>422</v>
      </c>
      <c r="D32" s="22">
        <v>373</v>
      </c>
      <c r="E32" s="22">
        <v>1831</v>
      </c>
      <c r="F32" s="22">
        <v>944</v>
      </c>
      <c r="G32" s="23">
        <f t="shared" si="6"/>
        <v>0.81269418553040396</v>
      </c>
      <c r="H32" s="48">
        <f t="shared" si="6"/>
        <v>0.7167805618830676</v>
      </c>
      <c r="I32" s="31">
        <f t="shared" si="2"/>
        <v>2253</v>
      </c>
      <c r="J32" s="29">
        <f t="shared" si="3"/>
        <v>1317</v>
      </c>
      <c r="K32" s="21">
        <v>4082</v>
      </c>
      <c r="L32" s="22">
        <v>4452</v>
      </c>
      <c r="M32" s="22">
        <v>15471</v>
      </c>
      <c r="N32" s="22">
        <v>14601</v>
      </c>
      <c r="O32" s="23">
        <f t="shared" si="1"/>
        <v>0.79123408172658927</v>
      </c>
      <c r="P32" s="27">
        <f t="shared" si="1"/>
        <v>0.76633601007715324</v>
      </c>
      <c r="Q32" s="29">
        <f t="shared" si="4"/>
        <v>19553</v>
      </c>
      <c r="R32" s="25">
        <f t="shared" si="5"/>
        <v>19053</v>
      </c>
    </row>
    <row r="33" spans="1:18" ht="13.6" x14ac:dyDescent="0.25">
      <c r="A33" s="1"/>
      <c r="B33" s="45" t="s">
        <v>23</v>
      </c>
      <c r="C33" s="21">
        <v>87</v>
      </c>
      <c r="D33" s="22">
        <v>62</v>
      </c>
      <c r="E33" s="22">
        <v>242</v>
      </c>
      <c r="F33" s="22">
        <v>115</v>
      </c>
      <c r="G33" s="23">
        <f t="shared" si="6"/>
        <v>0.73556231003039518</v>
      </c>
      <c r="H33" s="48">
        <f t="shared" si="6"/>
        <v>0.64971751412429379</v>
      </c>
      <c r="I33" s="31">
        <f t="shared" si="2"/>
        <v>329</v>
      </c>
      <c r="J33" s="29">
        <f t="shared" si="3"/>
        <v>177</v>
      </c>
      <c r="K33" s="21">
        <v>1184</v>
      </c>
      <c r="L33" s="22">
        <v>996</v>
      </c>
      <c r="M33" s="22">
        <v>2582</v>
      </c>
      <c r="N33" s="22">
        <v>2255</v>
      </c>
      <c r="O33" s="23">
        <f t="shared" si="1"/>
        <v>0.68560807222517262</v>
      </c>
      <c r="P33" s="27">
        <f t="shared" si="1"/>
        <v>0.69363272839126422</v>
      </c>
      <c r="Q33" s="29">
        <f t="shared" si="4"/>
        <v>3766</v>
      </c>
      <c r="R33" s="25">
        <f t="shared" si="5"/>
        <v>3251</v>
      </c>
    </row>
    <row r="34" spans="1:18" ht="13.6" x14ac:dyDescent="0.25">
      <c r="A34" s="1"/>
      <c r="B34" s="45" t="s">
        <v>24</v>
      </c>
      <c r="C34" s="21">
        <v>141</v>
      </c>
      <c r="D34" s="22">
        <v>79</v>
      </c>
      <c r="E34" s="22">
        <v>471</v>
      </c>
      <c r="F34" s="22">
        <v>401</v>
      </c>
      <c r="G34" s="23">
        <f t="shared" si="6"/>
        <v>0.76960784313725494</v>
      </c>
      <c r="H34" s="48">
        <f t="shared" si="6"/>
        <v>0.8354166666666667</v>
      </c>
      <c r="I34" s="31">
        <f t="shared" si="2"/>
        <v>612</v>
      </c>
      <c r="J34" s="29">
        <f t="shared" si="3"/>
        <v>480</v>
      </c>
      <c r="K34" s="21">
        <v>1473</v>
      </c>
      <c r="L34" s="22">
        <v>1001</v>
      </c>
      <c r="M34" s="22">
        <v>4686</v>
      </c>
      <c r="N34" s="22">
        <v>3336</v>
      </c>
      <c r="O34" s="23">
        <f t="shared" si="1"/>
        <v>0.76083779834388698</v>
      </c>
      <c r="P34" s="27">
        <f t="shared" si="1"/>
        <v>0.76919529628775651</v>
      </c>
      <c r="Q34" s="29">
        <f t="shared" si="4"/>
        <v>6159</v>
      </c>
      <c r="R34" s="25">
        <f t="shared" si="5"/>
        <v>4337</v>
      </c>
    </row>
    <row r="35" spans="1:18" ht="13.6" x14ac:dyDescent="0.25">
      <c r="A35" s="1"/>
      <c r="B35" s="45" t="s">
        <v>25</v>
      </c>
      <c r="C35" s="21">
        <v>317</v>
      </c>
      <c r="D35" s="22">
        <v>354</v>
      </c>
      <c r="E35" s="22">
        <v>2229</v>
      </c>
      <c r="F35" s="22">
        <v>192</v>
      </c>
      <c r="G35" s="23">
        <f t="shared" si="6"/>
        <v>0.875490966221524</v>
      </c>
      <c r="H35" s="48">
        <f t="shared" si="6"/>
        <v>0.35164835164835168</v>
      </c>
      <c r="I35" s="31">
        <f t="shared" si="2"/>
        <v>2546</v>
      </c>
      <c r="J35" s="29">
        <f t="shared" si="3"/>
        <v>546</v>
      </c>
      <c r="K35" s="21">
        <v>4238</v>
      </c>
      <c r="L35" s="22">
        <v>5246</v>
      </c>
      <c r="M35" s="22">
        <v>5127</v>
      </c>
      <c r="N35" s="22">
        <v>5533</v>
      </c>
      <c r="O35" s="23">
        <f t="shared" si="1"/>
        <v>0.54746396155899624</v>
      </c>
      <c r="P35" s="27">
        <f t="shared" si="1"/>
        <v>0.51331292327674183</v>
      </c>
      <c r="Q35" s="29">
        <f t="shared" si="4"/>
        <v>9365</v>
      </c>
      <c r="R35" s="25">
        <f t="shared" si="5"/>
        <v>10779</v>
      </c>
    </row>
    <row r="36" spans="1:18" ht="13.6" x14ac:dyDescent="0.25">
      <c r="A36" s="1"/>
      <c r="B36" s="45" t="s">
        <v>26</v>
      </c>
      <c r="C36" s="21">
        <v>46</v>
      </c>
      <c r="D36" s="22">
        <v>7</v>
      </c>
      <c r="E36" s="22">
        <v>286</v>
      </c>
      <c r="F36" s="22">
        <v>41</v>
      </c>
      <c r="G36" s="23">
        <f t="shared" si="6"/>
        <v>0.86144578313253017</v>
      </c>
      <c r="H36" s="48">
        <f t="shared" si="6"/>
        <v>0.85416666666666663</v>
      </c>
      <c r="I36" s="31">
        <f t="shared" si="2"/>
        <v>332</v>
      </c>
      <c r="J36" s="29">
        <f t="shared" si="3"/>
        <v>48</v>
      </c>
      <c r="K36" s="21">
        <v>745</v>
      </c>
      <c r="L36" s="22">
        <v>1601</v>
      </c>
      <c r="M36" s="22">
        <v>2220</v>
      </c>
      <c r="N36" s="22">
        <v>4162</v>
      </c>
      <c r="O36" s="23">
        <f t="shared" si="1"/>
        <v>0.74873524451939288</v>
      </c>
      <c r="P36" s="27">
        <f t="shared" si="1"/>
        <v>0.72219330209960086</v>
      </c>
      <c r="Q36" s="29">
        <f t="shared" si="4"/>
        <v>2965</v>
      </c>
      <c r="R36" s="25">
        <f t="shared" si="5"/>
        <v>5763</v>
      </c>
    </row>
    <row r="37" spans="1:18" ht="13.6" x14ac:dyDescent="0.25">
      <c r="A37" s="1"/>
      <c r="B37" s="45" t="s">
        <v>27</v>
      </c>
      <c r="C37" s="21">
        <v>142</v>
      </c>
      <c r="D37" s="22">
        <v>42</v>
      </c>
      <c r="E37" s="22">
        <v>142</v>
      </c>
      <c r="F37" s="22">
        <v>72</v>
      </c>
      <c r="G37" s="23">
        <f t="shared" si="6"/>
        <v>0.5</v>
      </c>
      <c r="H37" s="48">
        <f t="shared" si="6"/>
        <v>0.63157894736842102</v>
      </c>
      <c r="I37" s="31">
        <f t="shared" si="2"/>
        <v>284</v>
      </c>
      <c r="J37" s="29">
        <f t="shared" si="3"/>
        <v>114</v>
      </c>
      <c r="K37" s="21">
        <v>1061</v>
      </c>
      <c r="L37" s="22">
        <v>878</v>
      </c>
      <c r="M37" s="22">
        <v>1214</v>
      </c>
      <c r="N37" s="22">
        <v>955</v>
      </c>
      <c r="O37" s="23">
        <f t="shared" si="1"/>
        <v>0.53362637362637366</v>
      </c>
      <c r="P37" s="27">
        <f t="shared" si="1"/>
        <v>0.52100381887615932</v>
      </c>
      <c r="Q37" s="29">
        <f t="shared" si="4"/>
        <v>2275</v>
      </c>
      <c r="R37" s="25">
        <f t="shared" si="5"/>
        <v>1833</v>
      </c>
    </row>
    <row r="38" spans="1:18" ht="13.6" x14ac:dyDescent="0.25">
      <c r="A38" s="1"/>
      <c r="B38" s="45" t="s">
        <v>28</v>
      </c>
      <c r="C38" s="21">
        <v>712</v>
      </c>
      <c r="D38" s="22">
        <v>756</v>
      </c>
      <c r="E38" s="22">
        <v>1528</v>
      </c>
      <c r="F38" s="22">
        <v>1232</v>
      </c>
      <c r="G38" s="23">
        <f t="shared" si="6"/>
        <v>0.68214285714285716</v>
      </c>
      <c r="H38" s="48">
        <f t="shared" si="6"/>
        <v>0.61971830985915488</v>
      </c>
      <c r="I38" s="31">
        <f t="shared" si="2"/>
        <v>2240</v>
      </c>
      <c r="J38" s="29">
        <f t="shared" si="3"/>
        <v>1988</v>
      </c>
      <c r="K38" s="21">
        <v>5416</v>
      </c>
      <c r="L38" s="22">
        <v>5508</v>
      </c>
      <c r="M38" s="22">
        <v>6529</v>
      </c>
      <c r="N38" s="22">
        <v>7859</v>
      </c>
      <c r="O38" s="23">
        <f t="shared" si="1"/>
        <v>0.54658853076601088</v>
      </c>
      <c r="P38" s="27">
        <f t="shared" si="1"/>
        <v>0.58794045036283382</v>
      </c>
      <c r="Q38" s="29">
        <f t="shared" si="4"/>
        <v>11945</v>
      </c>
      <c r="R38" s="25">
        <f t="shared" si="5"/>
        <v>13367</v>
      </c>
    </row>
    <row r="39" spans="1:18" ht="13.6" x14ac:dyDescent="0.25">
      <c r="A39" s="1"/>
      <c r="B39" s="45" t="s">
        <v>29</v>
      </c>
      <c r="C39" s="21">
        <v>531</v>
      </c>
      <c r="D39" s="22">
        <v>320</v>
      </c>
      <c r="E39" s="22">
        <v>363</v>
      </c>
      <c r="F39" s="22">
        <v>118</v>
      </c>
      <c r="G39" s="23">
        <f t="shared" si="6"/>
        <v>0.40604026845637586</v>
      </c>
      <c r="H39" s="48">
        <f t="shared" si="6"/>
        <v>0.26940639269406391</v>
      </c>
      <c r="I39" s="31">
        <f t="shared" si="2"/>
        <v>894</v>
      </c>
      <c r="J39" s="29">
        <f t="shared" si="3"/>
        <v>438</v>
      </c>
      <c r="K39" s="21">
        <v>4795</v>
      </c>
      <c r="L39" s="22">
        <v>3836</v>
      </c>
      <c r="M39" s="22">
        <v>4399</v>
      </c>
      <c r="N39" s="22">
        <v>3080</v>
      </c>
      <c r="O39" s="23">
        <f t="shared" si="1"/>
        <v>0.47846421579290843</v>
      </c>
      <c r="P39" s="27">
        <f t="shared" si="1"/>
        <v>0.44534412955465585</v>
      </c>
      <c r="Q39" s="29">
        <f t="shared" si="4"/>
        <v>9194</v>
      </c>
      <c r="R39" s="25">
        <f t="shared" si="5"/>
        <v>6916</v>
      </c>
    </row>
    <row r="40" spans="1:18" ht="13.6" x14ac:dyDescent="0.25">
      <c r="A40" s="1"/>
      <c r="B40" s="45" t="s">
        <v>30</v>
      </c>
      <c r="C40" s="21">
        <v>713</v>
      </c>
      <c r="D40" s="22">
        <v>494</v>
      </c>
      <c r="E40" s="22">
        <v>1317</v>
      </c>
      <c r="F40" s="22">
        <v>678</v>
      </c>
      <c r="G40" s="23">
        <f t="shared" si="6"/>
        <v>0.64876847290640394</v>
      </c>
      <c r="H40" s="48">
        <f t="shared" si="6"/>
        <v>0.57849829351535831</v>
      </c>
      <c r="I40" s="31">
        <f t="shared" si="2"/>
        <v>2030</v>
      </c>
      <c r="J40" s="29">
        <f t="shared" si="3"/>
        <v>1172</v>
      </c>
      <c r="K40" s="21">
        <v>6938</v>
      </c>
      <c r="L40" s="22">
        <v>6561</v>
      </c>
      <c r="M40" s="22">
        <v>11124</v>
      </c>
      <c r="N40" s="22">
        <v>10604</v>
      </c>
      <c r="O40" s="23">
        <f t="shared" si="1"/>
        <v>0.61587864023917616</v>
      </c>
      <c r="P40" s="27">
        <f t="shared" si="1"/>
        <v>0.61776871540926304</v>
      </c>
      <c r="Q40" s="29">
        <f t="shared" si="4"/>
        <v>18062</v>
      </c>
      <c r="R40" s="25">
        <f t="shared" si="5"/>
        <v>17165</v>
      </c>
    </row>
    <row r="41" spans="1:18" ht="13.6" x14ac:dyDescent="0.25">
      <c r="A41" s="1"/>
      <c r="B41" s="45" t="s">
        <v>31</v>
      </c>
      <c r="C41" s="21">
        <v>0</v>
      </c>
      <c r="D41" s="22">
        <v>1</v>
      </c>
      <c r="E41" s="22">
        <v>3</v>
      </c>
      <c r="F41" s="22">
        <v>0</v>
      </c>
      <c r="G41" s="23">
        <f t="shared" si="6"/>
        <v>1</v>
      </c>
      <c r="H41" s="48" t="str">
        <f t="shared" si="6"/>
        <v/>
      </c>
      <c r="I41" s="31">
        <f t="shared" si="2"/>
        <v>3</v>
      </c>
      <c r="J41" s="29">
        <f t="shared" si="3"/>
        <v>1</v>
      </c>
      <c r="K41" s="21">
        <v>6</v>
      </c>
      <c r="L41" s="22">
        <v>4</v>
      </c>
      <c r="M41" s="22">
        <v>7</v>
      </c>
      <c r="N41" s="22">
        <v>5</v>
      </c>
      <c r="O41" s="23">
        <f t="shared" si="1"/>
        <v>0.53846153846153844</v>
      </c>
      <c r="P41" s="27">
        <f t="shared" si="1"/>
        <v>0.55555555555555558</v>
      </c>
      <c r="Q41" s="29">
        <f t="shared" si="4"/>
        <v>13</v>
      </c>
      <c r="R41" s="25">
        <f t="shared" si="5"/>
        <v>9</v>
      </c>
    </row>
    <row r="42" spans="1:18" ht="13.6" x14ac:dyDescent="0.25">
      <c r="A42" s="1"/>
      <c r="B42" s="45" t="s">
        <v>46</v>
      </c>
      <c r="C42" s="21">
        <v>0</v>
      </c>
      <c r="D42" s="22">
        <v>0</v>
      </c>
      <c r="E42" s="22">
        <v>0</v>
      </c>
      <c r="F42" s="22">
        <v>0</v>
      </c>
      <c r="G42" s="23" t="str">
        <f t="shared" si="6"/>
        <v/>
      </c>
      <c r="H42" s="48" t="str">
        <f t="shared" si="6"/>
        <v/>
      </c>
      <c r="I42" s="31">
        <f t="shared" si="2"/>
        <v>0</v>
      </c>
      <c r="J42" s="29">
        <f t="shared" si="3"/>
        <v>0</v>
      </c>
      <c r="K42" s="21">
        <v>0</v>
      </c>
      <c r="L42" s="22">
        <v>27</v>
      </c>
      <c r="M42" s="22">
        <v>0</v>
      </c>
      <c r="N42" s="22">
        <v>357</v>
      </c>
      <c r="O42" s="23" t="str">
        <f t="shared" si="1"/>
        <v/>
      </c>
      <c r="P42" s="27">
        <f t="shared" si="1"/>
        <v>0.9296875</v>
      </c>
      <c r="Q42" s="29">
        <f t="shared" si="4"/>
        <v>0</v>
      </c>
      <c r="R42" s="25">
        <f t="shared" si="5"/>
        <v>384</v>
      </c>
    </row>
    <row r="43" spans="1:18" ht="13.6" x14ac:dyDescent="0.25">
      <c r="A43" s="1"/>
      <c r="B43" s="45" t="s">
        <v>32</v>
      </c>
      <c r="C43" s="21">
        <v>172</v>
      </c>
      <c r="D43" s="22">
        <v>150</v>
      </c>
      <c r="E43" s="22">
        <v>1504</v>
      </c>
      <c r="F43" s="22">
        <v>122</v>
      </c>
      <c r="G43" s="23">
        <f t="shared" si="6"/>
        <v>0.89737470167064437</v>
      </c>
      <c r="H43" s="48">
        <f t="shared" si="6"/>
        <v>0.4485294117647059</v>
      </c>
      <c r="I43" s="31">
        <f t="shared" si="2"/>
        <v>1676</v>
      </c>
      <c r="J43" s="29">
        <f t="shared" si="3"/>
        <v>272</v>
      </c>
      <c r="K43" s="21">
        <v>2294</v>
      </c>
      <c r="L43" s="22">
        <v>2755</v>
      </c>
      <c r="M43" s="22">
        <v>3033</v>
      </c>
      <c r="N43" s="22">
        <v>2129</v>
      </c>
      <c r="O43" s="23">
        <f t="shared" si="1"/>
        <v>0.56936361929791623</v>
      </c>
      <c r="P43" s="27">
        <f t="shared" si="1"/>
        <v>0.4359131859131859</v>
      </c>
      <c r="Q43" s="29">
        <f t="shared" si="4"/>
        <v>5327</v>
      </c>
      <c r="R43" s="25">
        <f t="shared" si="5"/>
        <v>4884</v>
      </c>
    </row>
    <row r="44" spans="1:18" ht="13.6" x14ac:dyDescent="0.25">
      <c r="A44" s="1"/>
      <c r="B44" s="45" t="s">
        <v>33</v>
      </c>
      <c r="C44" s="21">
        <v>113</v>
      </c>
      <c r="D44" s="22">
        <v>100</v>
      </c>
      <c r="E44" s="22">
        <v>240</v>
      </c>
      <c r="F44" s="22">
        <v>105</v>
      </c>
      <c r="G44" s="23">
        <f t="shared" si="6"/>
        <v>0.67988668555240794</v>
      </c>
      <c r="H44" s="48">
        <f t="shared" si="6"/>
        <v>0.51219512195121952</v>
      </c>
      <c r="I44" s="31">
        <f t="shared" si="2"/>
        <v>353</v>
      </c>
      <c r="J44" s="29">
        <f t="shared" si="3"/>
        <v>205</v>
      </c>
      <c r="K44" s="21">
        <v>1356</v>
      </c>
      <c r="L44" s="22">
        <v>1414</v>
      </c>
      <c r="M44" s="22">
        <v>1210</v>
      </c>
      <c r="N44" s="22">
        <v>1101</v>
      </c>
      <c r="O44" s="23">
        <f t="shared" si="1"/>
        <v>0.47155105222135618</v>
      </c>
      <c r="P44" s="27">
        <f t="shared" si="1"/>
        <v>0.43777335984095428</v>
      </c>
      <c r="Q44" s="29">
        <f t="shared" si="4"/>
        <v>2566</v>
      </c>
      <c r="R44" s="25">
        <f t="shared" si="5"/>
        <v>2515</v>
      </c>
    </row>
    <row r="45" spans="1:18" ht="13.6" x14ac:dyDescent="0.25">
      <c r="A45" s="1"/>
      <c r="B45" s="45" t="s">
        <v>34</v>
      </c>
      <c r="C45" s="21">
        <v>827</v>
      </c>
      <c r="D45" s="22">
        <v>703</v>
      </c>
      <c r="E45" s="22">
        <v>1395</v>
      </c>
      <c r="F45" s="22">
        <v>642</v>
      </c>
      <c r="G45" s="23">
        <f t="shared" si="6"/>
        <v>0.62781278127812779</v>
      </c>
      <c r="H45" s="48">
        <f t="shared" si="6"/>
        <v>0.47732342007434947</v>
      </c>
      <c r="I45" s="31">
        <f t="shared" si="2"/>
        <v>2222</v>
      </c>
      <c r="J45" s="29">
        <f t="shared" si="3"/>
        <v>1345</v>
      </c>
      <c r="K45" s="21">
        <v>10545</v>
      </c>
      <c r="L45" s="22">
        <v>10626</v>
      </c>
      <c r="M45" s="22">
        <v>12347</v>
      </c>
      <c r="N45" s="22">
        <v>11169</v>
      </c>
      <c r="O45" s="23">
        <f t="shared" si="1"/>
        <v>0.5393587279398917</v>
      </c>
      <c r="P45" s="27">
        <f t="shared" si="1"/>
        <v>0.51245698554714381</v>
      </c>
      <c r="Q45" s="29">
        <f t="shared" si="4"/>
        <v>22892</v>
      </c>
      <c r="R45" s="25">
        <f t="shared" si="5"/>
        <v>21795</v>
      </c>
    </row>
    <row r="46" spans="1:18" ht="13.6" x14ac:dyDescent="0.25">
      <c r="A46" s="1"/>
      <c r="B46" s="45" t="s">
        <v>35</v>
      </c>
      <c r="C46" s="21">
        <v>2901</v>
      </c>
      <c r="D46" s="22">
        <v>976</v>
      </c>
      <c r="E46" s="22">
        <v>3776</v>
      </c>
      <c r="F46" s="22">
        <v>1706</v>
      </c>
      <c r="G46" s="23">
        <f t="shared" si="6"/>
        <v>0.56552343867006138</v>
      </c>
      <c r="H46" s="48">
        <f t="shared" si="6"/>
        <v>0.63609246830723343</v>
      </c>
      <c r="I46" s="31">
        <f t="shared" si="2"/>
        <v>6677</v>
      </c>
      <c r="J46" s="29">
        <f t="shared" si="3"/>
        <v>2682</v>
      </c>
      <c r="K46" s="21">
        <v>18214</v>
      </c>
      <c r="L46" s="22">
        <v>18043</v>
      </c>
      <c r="M46" s="22">
        <v>30731</v>
      </c>
      <c r="N46" s="22">
        <v>35428</v>
      </c>
      <c r="O46" s="23">
        <f t="shared" si="1"/>
        <v>0.62786801511901114</v>
      </c>
      <c r="P46" s="27">
        <f t="shared" si="1"/>
        <v>0.66256475472686127</v>
      </c>
      <c r="Q46" s="29">
        <f t="shared" si="4"/>
        <v>48945</v>
      </c>
      <c r="R46" s="25">
        <f t="shared" si="5"/>
        <v>53471</v>
      </c>
    </row>
    <row r="47" spans="1:18" ht="13.6" x14ac:dyDescent="0.25">
      <c r="A47" s="1"/>
      <c r="B47" s="45" t="s">
        <v>36</v>
      </c>
      <c r="C47" s="21">
        <v>1959</v>
      </c>
      <c r="D47" s="22">
        <v>832</v>
      </c>
      <c r="E47" s="22">
        <v>8338</v>
      </c>
      <c r="F47" s="22">
        <v>3725</v>
      </c>
      <c r="G47" s="23">
        <f t="shared" si="6"/>
        <v>0.80975041274157522</v>
      </c>
      <c r="H47" s="48">
        <f t="shared" si="6"/>
        <v>0.81742374369102477</v>
      </c>
      <c r="I47" s="31">
        <f t="shared" si="2"/>
        <v>10297</v>
      </c>
      <c r="J47" s="29">
        <f t="shared" si="3"/>
        <v>4557</v>
      </c>
      <c r="K47" s="21">
        <v>12912</v>
      </c>
      <c r="L47" s="22">
        <v>13429</v>
      </c>
      <c r="M47" s="22">
        <v>52370</v>
      </c>
      <c r="N47" s="22">
        <v>56514</v>
      </c>
      <c r="O47" s="23">
        <f t="shared" si="1"/>
        <v>0.80221194203608959</v>
      </c>
      <c r="P47" s="27">
        <f t="shared" si="1"/>
        <v>0.80800080065195945</v>
      </c>
      <c r="Q47" s="29">
        <f t="shared" si="4"/>
        <v>65282</v>
      </c>
      <c r="R47" s="25">
        <f t="shared" si="5"/>
        <v>69943</v>
      </c>
    </row>
    <row r="48" spans="1:18" ht="14.3" thickBot="1" x14ac:dyDescent="0.3">
      <c r="A48" s="1"/>
      <c r="B48" s="46" t="s">
        <v>37</v>
      </c>
      <c r="C48" s="32">
        <v>739</v>
      </c>
      <c r="D48" s="33">
        <v>313</v>
      </c>
      <c r="E48" s="33">
        <v>2088</v>
      </c>
      <c r="F48" s="33">
        <v>441</v>
      </c>
      <c r="G48" s="49">
        <f t="shared" ref="G48:H48" si="7">IF(E48=0,"",SUM(E48/I48))</f>
        <v>0.73859214715245847</v>
      </c>
      <c r="H48" s="50">
        <f t="shared" si="7"/>
        <v>0.58488063660477452</v>
      </c>
      <c r="I48" s="36">
        <f t="shared" si="2"/>
        <v>2827</v>
      </c>
      <c r="J48" s="37">
        <f t="shared" si="3"/>
        <v>754</v>
      </c>
      <c r="K48" s="32">
        <v>6886</v>
      </c>
      <c r="L48" s="33">
        <v>6812</v>
      </c>
      <c r="M48" s="33">
        <v>9688</v>
      </c>
      <c r="N48" s="33">
        <v>5748</v>
      </c>
      <c r="O48" s="34">
        <f t="shared" si="1"/>
        <v>0.58452998672619771</v>
      </c>
      <c r="P48" s="35">
        <f t="shared" si="1"/>
        <v>0.45764331210191084</v>
      </c>
      <c r="Q48" s="37">
        <f t="shared" si="4"/>
        <v>16574</v>
      </c>
      <c r="R48" s="38">
        <f t="shared" si="5"/>
        <v>12560</v>
      </c>
    </row>
    <row r="49" spans="3:18" s="3" customFormat="1" ht="14.3" thickBot="1" x14ac:dyDescent="0.3">
      <c r="C49" s="14">
        <f>SUM(C9:C48)</f>
        <v>14067</v>
      </c>
      <c r="D49" s="39">
        <f t="shared" ref="D49:F49" si="8">SUM(D9:D48)</f>
        <v>7994</v>
      </c>
      <c r="E49" s="39">
        <f t="shared" si="8"/>
        <v>34062</v>
      </c>
      <c r="F49" s="39">
        <f t="shared" si="8"/>
        <v>15006</v>
      </c>
      <c r="G49" s="40">
        <f>E49/I49</f>
        <v>0.70772299445240916</v>
      </c>
      <c r="H49" s="51">
        <f t="shared" ref="H49" si="9">F49/J49</f>
        <v>0.6524347826086957</v>
      </c>
      <c r="I49" s="41">
        <f t="shared" si="2"/>
        <v>48129</v>
      </c>
      <c r="J49" s="42">
        <f t="shared" si="3"/>
        <v>23000</v>
      </c>
      <c r="K49" s="39">
        <f t="shared" ref="K49" si="10">SUM(K9:K48)</f>
        <v>126693</v>
      </c>
      <c r="L49" s="39">
        <f t="shared" ref="L49" si="11">SUM(L9:L48)</f>
        <v>121451</v>
      </c>
      <c r="M49" s="39">
        <f t="shared" ref="M49" si="12">SUM(M9:M48)</f>
        <v>229343</v>
      </c>
      <c r="N49" s="39">
        <f t="shared" ref="N49" si="13">SUM(N9:N48)</f>
        <v>232278</v>
      </c>
      <c r="O49" s="40">
        <f>M49/Q49</f>
        <v>0.64415677066364074</v>
      </c>
      <c r="P49" s="40">
        <f t="shared" ref="P49" si="14">N49/R49</f>
        <v>0.65665523607055121</v>
      </c>
      <c r="Q49" s="42">
        <f t="shared" si="4"/>
        <v>356036</v>
      </c>
      <c r="R49" s="42">
        <f t="shared" si="5"/>
        <v>353729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1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K10-1912 inkl bilföretag DEF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2020-01-01T09:47:02Z</cp:lastPrinted>
  <dcterms:created xsi:type="dcterms:W3CDTF">2009-09-29T12:11:43Z</dcterms:created>
  <dcterms:modified xsi:type="dcterms:W3CDTF">2020-01-07T00:09:30Z</dcterms:modified>
</cp:coreProperties>
</file>