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2009 inkl bilföretag" sheetId="3" r:id="rId1"/>
  </sheets>
  <calcPr calcId="145621"/>
</workbook>
</file>

<file path=xl/calcChain.xml><?xml version="1.0" encoding="utf-8"?>
<calcChain xmlns="http://schemas.openxmlformats.org/spreadsheetml/2006/main">
  <c r="K47" i="3" l="1"/>
  <c r="L47" i="3"/>
  <c r="M47" i="3"/>
  <c r="N47" i="3"/>
  <c r="C47" i="3" l="1"/>
  <c r="D47" i="3"/>
  <c r="E47" i="3"/>
  <c r="F47" i="3"/>
  <c r="H14" i="3" l="1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 l="1"/>
  <c r="G47" i="3" s="1"/>
  <c r="J47" i="3"/>
  <c r="H47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4" i="3"/>
  <c r="O24" i="3" s="1"/>
  <c r="Q23" i="3"/>
  <c r="O23" i="3" s="1"/>
  <c r="Q22" i="3"/>
  <c r="O22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6" i="3"/>
  <c r="P26" i="3" s="1"/>
  <c r="Q25" i="3"/>
  <c r="O25" i="3" s="1"/>
  <c r="Q21" i="3"/>
  <c r="O21" i="3" s="1"/>
  <c r="Q14" i="3"/>
  <c r="O14" i="3" s="1"/>
  <c r="Q26" i="3"/>
  <c r="O26" i="3" s="1"/>
  <c r="Q10" i="3"/>
  <c r="O10" i="3" s="1"/>
  <c r="R46" i="3"/>
  <c r="P46" i="3" s="1"/>
  <c r="R25" i="3"/>
  <c r="P25" i="3" s="1"/>
  <c r="R17" i="3"/>
  <c r="P17" i="3" s="1"/>
  <c r="R14" i="3"/>
  <c r="P14" i="3" s="1"/>
  <c r="R10" i="3"/>
  <c r="P10" i="3" s="1"/>
  <c r="I9" i="3"/>
  <c r="G9" i="3" s="1"/>
  <c r="J9" i="3"/>
  <c r="H9" i="3" s="1"/>
  <c r="Q46" i="3"/>
  <c r="O46" i="3" s="1"/>
  <c r="R9" i="3"/>
  <c r="P9" i="3" s="1"/>
  <c r="Q9" i="3"/>
  <c r="O9" i="3" s="1"/>
  <c r="Q47" i="3" l="1"/>
  <c r="O47" i="3" s="1"/>
  <c r="R47" i="3"/>
  <c r="P47" i="3" s="1"/>
</calcChain>
</file>

<file path=xl/sharedStrings.xml><?xml version="1.0" encoding="utf-8"?>
<sst xmlns="http://schemas.openxmlformats.org/spreadsheetml/2006/main" count="53" uniqueCount="49">
  <si>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</si>
  <si>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</si>
  <si>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</si>
  <si>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</si>
  <si>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</si>
  <si>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</si>
  <si>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</si>
  <si>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</si>
  <si>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</si>
  <si>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</si>
  <si>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</si>
  <si>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</si>
  <si>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</si>
  <si>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</si>
  <si>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</si>
  <si>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</si>
  <si>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</si>
  <si>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</si>
  <si>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</si>
  <si>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</si>
  <si>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</si>
  <si>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</si>
  <si>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</si>
  <si>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</si>
  <si>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</si>
  <si>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</si>
  <si>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</si>
  <si>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</si>
  <si>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</si>
  <si>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</si>
  <si>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</si>
  <si>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</si>
  <si>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</si>
  <si>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</si>
  <si>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</si>
  <si>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</si>
  <si>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</si>
  <si>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</si>
  <si>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</si>
  <si>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</si>
  <si>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</si>
  <si>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</si>
  <si>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</si>
  <si>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</si>
  <si>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</si>
  <si>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</si>
  <si>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september</t>
  </si>
  <si>
    <t>januari-september</t>
  </si>
  <si>
    <t>2020.10.01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</si>
</sst>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3" fillId="0" borderId="21" xfId="0" applyFont="1" applyBorder="1"/>
    <xf numFmtId="0" fontId="3" fillId="0" borderId="22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164" fontId="5" fillId="0" borderId="27" xfId="0" applyNumberFormat="1" applyFont="1" applyBorder="1"/>
    <xf numFmtId="0" fontId="3" fillId="0" borderId="28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164" fontId="5" fillId="0" borderId="34" xfId="0" applyNumberFormat="1" applyFont="1" applyBorder="1"/>
    <xf numFmtId="164" fontId="3" fillId="0" borderId="35" xfId="0" applyNumberFormat="1" applyFont="1" applyBorder="1"/>
    <xf numFmtId="164" fontId="5" fillId="0" borderId="36" xfId="0" applyNumberFormat="1" applyFont="1" applyBorder="1"/>
    <xf numFmtId="164" fontId="5" fillId="0" borderId="37" xfId="0" applyNumberFormat="1" applyFont="1" applyBorder="1"/>
    <xf numFmtId="164" fontId="5" fillId="0" borderId="38" xfId="0" applyNumberFormat="1" applyFont="1" applyBorder="1"/>
    <xf numFmtId="0" fontId="0" fillId="0" borderId="39" xfId="0" applyBorder="1"/>
    <xf numFmtId="0" fontId="0" fillId="0" borderId="40" xfId="0" applyBorder="1"/>
    <xf numFmtId="164" fontId="5" fillId="0" borderId="42" xfId="0" applyNumberFormat="1" applyFont="1" applyBorder="1"/>
    <xf numFmtId="0" fontId="3" fillId="0" borderId="40" xfId="0" applyFont="1" applyFill="1" applyBorder="1"/>
    <xf numFmtId="0" fontId="3" fillId="0" borderId="41" xfId="0" applyFont="1" applyFill="1" applyBorder="1"/>
    <xf numFmtId="0" fontId="0" fillId="0" borderId="31" xfId="0" applyBorder="1"/>
    <xf numFmtId="0" fontId="5" fillId="0" borderId="32" xfId="0" applyFont="1" applyBorder="1"/>
    <xf numFmtId="0" fontId="0" fillId="0" borderId="32" xfId="0" applyBorder="1"/>
    <xf numFmtId="0" fontId="0" fillId="0" borderId="43" xfId="0" applyBorder="1"/>
    <xf numFmtId="0" fontId="0" fillId="0" borderId="33" xfId="0" applyBorder="1"/>
    <xf numFmtId="0" fontId="0" fillId="0" borderId="34" xfId="0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48"/>
  <sheetViews>
    <sheetView tabSelected="1" zoomScale="90" zoomScaleNormal="90" workbookViewId="0">
      <selection activeCell="C5" sqref="C5:J5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41</v>
      </c>
    </row>
    <row r="4" spans="1:18" ht="13.6" thickBot="1" x14ac:dyDescent="0.25">
      <c r="B4" s="1" t="s">
        <v>39</v>
      </c>
      <c r="N4" s="13" t="s">
        <v>48</v>
      </c>
    </row>
    <row r="5" spans="1:18" x14ac:dyDescent="0.2">
      <c r="C5" s="58" t="s">
        <v>46</v>
      </c>
      <c r="D5" s="59"/>
      <c r="E5" s="59"/>
      <c r="F5" s="59"/>
      <c r="G5" s="59"/>
      <c r="H5" s="59"/>
      <c r="I5" s="59"/>
      <c r="J5" s="60"/>
      <c r="K5" s="58" t="s">
        <v>47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37</v>
      </c>
      <c r="D6" s="54"/>
      <c r="E6" s="54" t="s">
        <v>38</v>
      </c>
      <c r="F6" s="54"/>
      <c r="G6" s="54" t="s">
        <v>42</v>
      </c>
      <c r="H6" s="56"/>
      <c r="I6" s="56" t="s">
        <v>40</v>
      </c>
      <c r="J6" s="57"/>
      <c r="K6" s="63" t="s">
        <v>37</v>
      </c>
      <c r="L6" s="54"/>
      <c r="M6" s="54" t="s">
        <v>38</v>
      </c>
      <c r="N6" s="54"/>
      <c r="O6" s="54" t="s">
        <v>42</v>
      </c>
      <c r="P6" s="56"/>
      <c r="Q6" s="54" t="s">
        <v>40</v>
      </c>
      <c r="R6" s="55"/>
    </row>
    <row r="7" spans="1:18" x14ac:dyDescent="0.2">
      <c r="A7" s="1"/>
      <c r="B7" s="5" t="s">
        <v>1</v>
      </c>
      <c r="C7" s="6">
        <v>2020</v>
      </c>
      <c r="D7" s="2">
        <v>2019</v>
      </c>
      <c r="E7" s="6">
        <v>2020</v>
      </c>
      <c r="F7" s="2">
        <v>2019</v>
      </c>
      <c r="G7" s="6">
        <v>2020</v>
      </c>
      <c r="H7" s="2">
        <v>2019</v>
      </c>
      <c r="I7" s="6">
        <v>2020</v>
      </c>
      <c r="J7" s="2">
        <v>2019</v>
      </c>
      <c r="K7" s="6">
        <v>2020</v>
      </c>
      <c r="L7" s="2">
        <v>2019</v>
      </c>
      <c r="M7" s="6">
        <v>2020</v>
      </c>
      <c r="N7" s="2">
        <v>2019</v>
      </c>
      <c r="O7" s="6">
        <v>2020</v>
      </c>
      <c r="P7" s="2">
        <v>2019</v>
      </c>
      <c r="Q7" s="6">
        <v>2020</v>
      </c>
      <c r="R7" s="14">
        <v>2019</v>
      </c>
    </row>
    <row r="8" spans="1:18" ht="13.6" thickBot="1" x14ac:dyDescent="0.25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ht="13.6" x14ac:dyDescent="0.25">
      <c r="A9" s="1"/>
      <c r="B9" s="43" t="s">
        <v>2</v>
      </c>
      <c r="C9" s="15">
        <v>4</v>
      </c>
      <c r="D9" s="16">
        <v>7</v>
      </c>
      <c r="E9" s="16">
        <v>13</v>
      </c>
      <c r="F9" s="48">
        <v>15</v>
      </c>
      <c r="G9" s="40">
        <f t="shared" ref="G9:H24" si="0">IF(E9=0,"",SUM(E9/I9))</f>
        <v>0.76470588235294112</v>
      </c>
      <c r="H9" s="36">
        <f t="shared" si="0"/>
        <v>0.68181818181818177</v>
      </c>
      <c r="I9" s="25">
        <f>SUM(C9,E9)</f>
        <v>17</v>
      </c>
      <c r="J9" s="23">
        <f>SUM(D9,F9)</f>
        <v>22</v>
      </c>
      <c r="K9" s="15">
        <v>26</v>
      </c>
      <c r="L9" s="16">
        <v>58</v>
      </c>
      <c r="M9" s="16">
        <v>127</v>
      </c>
      <c r="N9" s="48">
        <v>348</v>
      </c>
      <c r="O9" s="40">
        <f t="shared" ref="O9:P46" si="1">IF(M9=0,"",SUM(M9/Q9))</f>
        <v>0.83006535947712423</v>
      </c>
      <c r="P9" s="21">
        <f t="shared" si="1"/>
        <v>0.8571428571428571</v>
      </c>
      <c r="Q9" s="23">
        <f>SUM(K9,M9)</f>
        <v>153</v>
      </c>
      <c r="R9" s="19">
        <f>SUM(L9,N9)</f>
        <v>406</v>
      </c>
    </row>
    <row r="10" spans="1:18" ht="13.6" x14ac:dyDescent="0.25">
      <c r="A10" s="1"/>
      <c r="B10" s="7" t="s">
        <v>3</v>
      </c>
      <c r="C10" s="17">
        <v>637</v>
      </c>
      <c r="D10" s="35">
        <v>427</v>
      </c>
      <c r="E10" s="35">
        <v>1072</v>
      </c>
      <c r="F10" s="49">
        <v>936</v>
      </c>
      <c r="G10" s="41">
        <f t="shared" si="0"/>
        <v>0.62726740784084256</v>
      </c>
      <c r="H10" s="37">
        <f t="shared" si="0"/>
        <v>0.6867204695524578</v>
      </c>
      <c r="I10" s="26">
        <f t="shared" ref="I10:I47" si="2">SUM(C10,E10)</f>
        <v>1709</v>
      </c>
      <c r="J10" s="24">
        <f t="shared" ref="J10:J47" si="3">SUM(D10,F10)</f>
        <v>1363</v>
      </c>
      <c r="K10" s="17">
        <v>5414</v>
      </c>
      <c r="L10" s="35">
        <v>4361</v>
      </c>
      <c r="M10" s="35">
        <v>7836</v>
      </c>
      <c r="N10" s="49">
        <v>9626</v>
      </c>
      <c r="O10" s="41">
        <f t="shared" si="1"/>
        <v>0.59139622641509437</v>
      </c>
      <c r="P10" s="22">
        <f t="shared" si="1"/>
        <v>0.68821048116107819</v>
      </c>
      <c r="Q10" s="24">
        <f t="shared" ref="Q10:Q47" si="4">SUM(K10,M10)</f>
        <v>13250</v>
      </c>
      <c r="R10" s="20">
        <f t="shared" ref="R10:R47" si="5">SUM(L10,N10)</f>
        <v>13987</v>
      </c>
    </row>
    <row r="11" spans="1:18" ht="13.6" x14ac:dyDescent="0.25">
      <c r="A11" s="1"/>
      <c r="B11" s="7" t="s">
        <v>4</v>
      </c>
      <c r="C11" s="17">
        <v>270</v>
      </c>
      <c r="D11" s="35">
        <v>271</v>
      </c>
      <c r="E11" s="35">
        <v>1122</v>
      </c>
      <c r="F11" s="49">
        <v>1329</v>
      </c>
      <c r="G11" s="41">
        <f t="shared" si="0"/>
        <v>0.80603448275862066</v>
      </c>
      <c r="H11" s="37">
        <f t="shared" si="0"/>
        <v>0.83062499999999995</v>
      </c>
      <c r="I11" s="26">
        <f t="shared" si="2"/>
        <v>1392</v>
      </c>
      <c r="J11" s="24">
        <f t="shared" si="3"/>
        <v>1600</v>
      </c>
      <c r="K11" s="17">
        <v>2245</v>
      </c>
      <c r="L11" s="35">
        <v>2974</v>
      </c>
      <c r="M11" s="35">
        <v>9374</v>
      </c>
      <c r="N11" s="49">
        <v>11416</v>
      </c>
      <c r="O11" s="41">
        <f t="shared" si="1"/>
        <v>0.80678199500817627</v>
      </c>
      <c r="P11" s="22">
        <f t="shared" si="1"/>
        <v>0.79332870048644888</v>
      </c>
      <c r="Q11" s="24">
        <f t="shared" si="4"/>
        <v>11619</v>
      </c>
      <c r="R11" s="20">
        <f t="shared" si="5"/>
        <v>14390</v>
      </c>
    </row>
    <row r="12" spans="1:18" ht="13.6" x14ac:dyDescent="0.25">
      <c r="A12" s="1"/>
      <c r="B12" s="7" t="s">
        <v>44</v>
      </c>
      <c r="C12" s="17">
        <v>0</v>
      </c>
      <c r="D12" s="35">
        <v>0</v>
      </c>
      <c r="E12" s="35">
        <v>0</v>
      </c>
      <c r="F12" s="49">
        <v>0</v>
      </c>
      <c r="G12" s="41" t="str">
        <f t="shared" si="0"/>
        <v/>
      </c>
      <c r="H12" s="37" t="str">
        <f t="shared" si="0"/>
        <v/>
      </c>
      <c r="I12" s="26">
        <f t="shared" si="2"/>
        <v>0</v>
      </c>
      <c r="J12" s="24">
        <f t="shared" si="3"/>
        <v>0</v>
      </c>
      <c r="K12" s="17">
        <v>0</v>
      </c>
      <c r="L12" s="35">
        <v>7</v>
      </c>
      <c r="M12" s="35">
        <v>0</v>
      </c>
      <c r="N12" s="49">
        <v>21</v>
      </c>
      <c r="O12" s="41" t="str">
        <f t="shared" si="1"/>
        <v/>
      </c>
      <c r="P12" s="22">
        <f t="shared" si="1"/>
        <v>0.75</v>
      </c>
      <c r="Q12" s="24">
        <f t="shared" si="4"/>
        <v>0</v>
      </c>
      <c r="R12" s="20">
        <f t="shared" si="5"/>
        <v>28</v>
      </c>
    </row>
    <row r="13" spans="1:18" ht="13.6" x14ac:dyDescent="0.25">
      <c r="A13" s="1"/>
      <c r="B13" s="7" t="s">
        <v>5</v>
      </c>
      <c r="C13" s="17">
        <v>0</v>
      </c>
      <c r="D13" s="35">
        <v>0</v>
      </c>
      <c r="E13" s="35">
        <v>0</v>
      </c>
      <c r="F13" s="49">
        <v>1</v>
      </c>
      <c r="G13" s="41" t="str">
        <f t="shared" si="0"/>
        <v/>
      </c>
      <c r="H13" s="37">
        <f t="shared" si="0"/>
        <v>1</v>
      </c>
      <c r="I13" s="26">
        <f t="shared" si="2"/>
        <v>0</v>
      </c>
      <c r="J13" s="24">
        <f t="shared" si="3"/>
        <v>1</v>
      </c>
      <c r="K13" s="17">
        <v>3</v>
      </c>
      <c r="L13" s="35">
        <v>86</v>
      </c>
      <c r="M13" s="35">
        <v>1</v>
      </c>
      <c r="N13" s="49">
        <v>101</v>
      </c>
      <c r="O13" s="41">
        <f t="shared" si="1"/>
        <v>0.25</v>
      </c>
      <c r="P13" s="22">
        <f t="shared" si="1"/>
        <v>0.5401069518716578</v>
      </c>
      <c r="Q13" s="24">
        <f t="shared" si="4"/>
        <v>4</v>
      </c>
      <c r="R13" s="20">
        <f t="shared" si="5"/>
        <v>187</v>
      </c>
    </row>
    <row r="14" spans="1:18" ht="13.6" x14ac:dyDescent="0.25">
      <c r="A14" s="1"/>
      <c r="B14" s="7" t="s">
        <v>6</v>
      </c>
      <c r="C14" s="17">
        <v>0</v>
      </c>
      <c r="D14" s="35">
        <v>0</v>
      </c>
      <c r="E14" s="35">
        <v>0</v>
      </c>
      <c r="F14" s="49">
        <v>0</v>
      </c>
      <c r="G14" s="41" t="str">
        <f t="shared" si="0"/>
        <v/>
      </c>
      <c r="H14" s="37" t="str">
        <f t="shared" si="0"/>
        <v/>
      </c>
      <c r="I14" s="26">
        <f t="shared" si="2"/>
        <v>0</v>
      </c>
      <c r="J14" s="24">
        <f t="shared" si="3"/>
        <v>0</v>
      </c>
      <c r="K14" s="17">
        <v>0</v>
      </c>
      <c r="L14" s="35">
        <v>0</v>
      </c>
      <c r="M14" s="35">
        <v>0</v>
      </c>
      <c r="N14" s="49">
        <v>0</v>
      </c>
      <c r="O14" s="41" t="str">
        <f t="shared" si="1"/>
        <v/>
      </c>
      <c r="P14" s="22" t="str">
        <f t="shared" si="1"/>
        <v/>
      </c>
      <c r="Q14" s="24">
        <f t="shared" si="4"/>
        <v>0</v>
      </c>
      <c r="R14" s="20">
        <f t="shared" si="5"/>
        <v>0</v>
      </c>
    </row>
    <row r="15" spans="1:18" ht="13.6" x14ac:dyDescent="0.25">
      <c r="A15" s="1"/>
      <c r="B15" s="7" t="s">
        <v>7</v>
      </c>
      <c r="C15" s="17">
        <v>155</v>
      </c>
      <c r="D15" s="35">
        <v>132</v>
      </c>
      <c r="E15" s="35">
        <v>219</v>
      </c>
      <c r="F15" s="49">
        <v>191</v>
      </c>
      <c r="G15" s="41">
        <f t="shared" si="0"/>
        <v>0.58556149732620322</v>
      </c>
      <c r="H15" s="37">
        <f t="shared" si="0"/>
        <v>0.59133126934984526</v>
      </c>
      <c r="I15" s="26">
        <f t="shared" si="2"/>
        <v>374</v>
      </c>
      <c r="J15" s="24">
        <f t="shared" si="3"/>
        <v>323</v>
      </c>
      <c r="K15" s="17">
        <v>843</v>
      </c>
      <c r="L15" s="35">
        <v>1062</v>
      </c>
      <c r="M15" s="35">
        <v>1346</v>
      </c>
      <c r="N15" s="49">
        <v>1589</v>
      </c>
      <c r="O15" s="41">
        <f t="shared" si="1"/>
        <v>0.6148926450433988</v>
      </c>
      <c r="P15" s="22">
        <f t="shared" si="1"/>
        <v>0.59939645416823839</v>
      </c>
      <c r="Q15" s="24">
        <f t="shared" si="4"/>
        <v>2189</v>
      </c>
      <c r="R15" s="20">
        <f t="shared" si="5"/>
        <v>2651</v>
      </c>
    </row>
    <row r="16" spans="1:18" ht="13.6" x14ac:dyDescent="0.25">
      <c r="A16" s="1"/>
      <c r="B16" s="7" t="s">
        <v>8</v>
      </c>
      <c r="C16" s="17">
        <v>119</v>
      </c>
      <c r="D16" s="18">
        <v>33</v>
      </c>
      <c r="E16" s="18">
        <v>63</v>
      </c>
      <c r="F16" s="50">
        <v>152</v>
      </c>
      <c r="G16" s="41">
        <f t="shared" si="0"/>
        <v>0.34615384615384615</v>
      </c>
      <c r="H16" s="37">
        <f t="shared" si="0"/>
        <v>0.82162162162162167</v>
      </c>
      <c r="I16" s="26">
        <f t="shared" si="2"/>
        <v>182</v>
      </c>
      <c r="J16" s="24">
        <f t="shared" si="3"/>
        <v>185</v>
      </c>
      <c r="K16" s="17">
        <v>856</v>
      </c>
      <c r="L16" s="18">
        <v>1538</v>
      </c>
      <c r="M16" s="18">
        <v>446</v>
      </c>
      <c r="N16" s="50">
        <v>1953</v>
      </c>
      <c r="O16" s="41">
        <f t="shared" si="1"/>
        <v>0.34254992319508448</v>
      </c>
      <c r="P16" s="22">
        <f t="shared" si="1"/>
        <v>0.55943855628759664</v>
      </c>
      <c r="Q16" s="24">
        <f t="shared" si="4"/>
        <v>1302</v>
      </c>
      <c r="R16" s="20">
        <f t="shared" si="5"/>
        <v>3491</v>
      </c>
    </row>
    <row r="17" spans="1:18" ht="13.6" x14ac:dyDescent="0.25">
      <c r="A17" s="1"/>
      <c r="B17" s="7" t="s">
        <v>9</v>
      </c>
      <c r="C17" s="17">
        <v>1</v>
      </c>
      <c r="D17" s="18">
        <v>0</v>
      </c>
      <c r="E17" s="18">
        <v>1</v>
      </c>
      <c r="F17" s="50">
        <v>1</v>
      </c>
      <c r="G17" s="41">
        <f t="shared" si="0"/>
        <v>0.5</v>
      </c>
      <c r="H17" s="37">
        <f t="shared" si="0"/>
        <v>1</v>
      </c>
      <c r="I17" s="26">
        <f t="shared" si="2"/>
        <v>2</v>
      </c>
      <c r="J17" s="24">
        <f t="shared" si="3"/>
        <v>1</v>
      </c>
      <c r="K17" s="17">
        <v>4</v>
      </c>
      <c r="L17" s="18">
        <v>1</v>
      </c>
      <c r="M17" s="18">
        <v>7</v>
      </c>
      <c r="N17" s="50">
        <v>1</v>
      </c>
      <c r="O17" s="41">
        <f t="shared" si="1"/>
        <v>0.63636363636363635</v>
      </c>
      <c r="P17" s="22">
        <f t="shared" si="1"/>
        <v>0.5</v>
      </c>
      <c r="Q17" s="24">
        <f t="shared" si="4"/>
        <v>11</v>
      </c>
      <c r="R17" s="20">
        <f t="shared" si="5"/>
        <v>2</v>
      </c>
    </row>
    <row r="18" spans="1:18" ht="13.6" x14ac:dyDescent="0.25">
      <c r="A18" s="1"/>
      <c r="B18" s="7" t="s">
        <v>10</v>
      </c>
      <c r="C18" s="17">
        <v>185</v>
      </c>
      <c r="D18" s="18">
        <v>210</v>
      </c>
      <c r="E18" s="18">
        <v>105</v>
      </c>
      <c r="F18" s="50">
        <v>219</v>
      </c>
      <c r="G18" s="41">
        <f t="shared" si="0"/>
        <v>0.36206896551724138</v>
      </c>
      <c r="H18" s="37">
        <f t="shared" si="0"/>
        <v>0.51048951048951052</v>
      </c>
      <c r="I18" s="26">
        <f t="shared" si="2"/>
        <v>290</v>
      </c>
      <c r="J18" s="24">
        <f t="shared" si="3"/>
        <v>429</v>
      </c>
      <c r="K18" s="17">
        <v>2299</v>
      </c>
      <c r="L18" s="18">
        <v>2621</v>
      </c>
      <c r="M18" s="18">
        <v>1396</v>
      </c>
      <c r="N18" s="50">
        <v>2060</v>
      </c>
      <c r="O18" s="41">
        <f t="shared" si="1"/>
        <v>0.37780784844384302</v>
      </c>
      <c r="P18" s="22">
        <f t="shared" si="1"/>
        <v>0.4400769066438795</v>
      </c>
      <c r="Q18" s="24">
        <f t="shared" si="4"/>
        <v>3695</v>
      </c>
      <c r="R18" s="20">
        <f t="shared" si="5"/>
        <v>4681</v>
      </c>
    </row>
    <row r="19" spans="1:18" ht="13.6" x14ac:dyDescent="0.25">
      <c r="A19" s="1"/>
      <c r="B19" s="7" t="s">
        <v>11</v>
      </c>
      <c r="C19" s="17">
        <v>206</v>
      </c>
      <c r="D19" s="18">
        <v>259</v>
      </c>
      <c r="E19" s="18">
        <v>439</v>
      </c>
      <c r="F19" s="50">
        <v>439</v>
      </c>
      <c r="G19" s="41">
        <f t="shared" si="0"/>
        <v>0.68062015503875972</v>
      </c>
      <c r="H19" s="37">
        <f t="shared" si="0"/>
        <v>0.62893982808022919</v>
      </c>
      <c r="I19" s="26">
        <f t="shared" si="2"/>
        <v>645</v>
      </c>
      <c r="J19" s="24">
        <f t="shared" si="3"/>
        <v>698</v>
      </c>
      <c r="K19" s="17">
        <v>1987</v>
      </c>
      <c r="L19" s="18">
        <v>2148</v>
      </c>
      <c r="M19" s="18">
        <v>2532</v>
      </c>
      <c r="N19" s="50">
        <v>4283</v>
      </c>
      <c r="O19" s="41">
        <f t="shared" si="1"/>
        <v>0.5603009515379509</v>
      </c>
      <c r="P19" s="22">
        <f t="shared" si="1"/>
        <v>0.66599284714663354</v>
      </c>
      <c r="Q19" s="24">
        <f t="shared" si="4"/>
        <v>4519</v>
      </c>
      <c r="R19" s="20">
        <f t="shared" si="5"/>
        <v>6431</v>
      </c>
    </row>
    <row r="20" spans="1:18" ht="13.6" x14ac:dyDescent="0.25">
      <c r="A20" s="1"/>
      <c r="B20" s="7" t="s">
        <v>12</v>
      </c>
      <c r="C20" s="17">
        <v>94</v>
      </c>
      <c r="D20" s="18">
        <v>69</v>
      </c>
      <c r="E20" s="18">
        <v>82</v>
      </c>
      <c r="F20" s="50">
        <v>133</v>
      </c>
      <c r="G20" s="41">
        <f t="shared" si="0"/>
        <v>0.46590909090909088</v>
      </c>
      <c r="H20" s="37">
        <f t="shared" si="0"/>
        <v>0.65841584158415845</v>
      </c>
      <c r="I20" s="26">
        <f t="shared" si="2"/>
        <v>176</v>
      </c>
      <c r="J20" s="24">
        <f t="shared" si="3"/>
        <v>202</v>
      </c>
      <c r="K20" s="17">
        <v>489</v>
      </c>
      <c r="L20" s="18">
        <v>980</v>
      </c>
      <c r="M20" s="18">
        <v>535</v>
      </c>
      <c r="N20" s="50">
        <v>1104</v>
      </c>
      <c r="O20" s="41">
        <f t="shared" si="1"/>
        <v>0.5224609375</v>
      </c>
      <c r="P20" s="22">
        <f t="shared" si="1"/>
        <v>0.52975047984644918</v>
      </c>
      <c r="Q20" s="24">
        <f t="shared" si="4"/>
        <v>1024</v>
      </c>
      <c r="R20" s="20">
        <f t="shared" si="5"/>
        <v>2084</v>
      </c>
    </row>
    <row r="21" spans="1:18" ht="13.6" x14ac:dyDescent="0.25">
      <c r="A21" s="1"/>
      <c r="B21" s="7" t="s">
        <v>13</v>
      </c>
      <c r="C21" s="17">
        <v>428</v>
      </c>
      <c r="D21" s="18">
        <v>482</v>
      </c>
      <c r="E21" s="18">
        <v>228</v>
      </c>
      <c r="F21" s="50">
        <v>235</v>
      </c>
      <c r="G21" s="41">
        <f t="shared" si="0"/>
        <v>0.34756097560975607</v>
      </c>
      <c r="H21" s="37">
        <f t="shared" si="0"/>
        <v>0.3277545327754533</v>
      </c>
      <c r="I21" s="26">
        <f t="shared" si="2"/>
        <v>656</v>
      </c>
      <c r="J21" s="24">
        <f t="shared" si="3"/>
        <v>717</v>
      </c>
      <c r="K21" s="17">
        <v>2528</v>
      </c>
      <c r="L21" s="18">
        <v>2169</v>
      </c>
      <c r="M21" s="18">
        <v>2094</v>
      </c>
      <c r="N21" s="50">
        <v>2082</v>
      </c>
      <c r="O21" s="41">
        <f t="shared" si="1"/>
        <v>0.45305062743401125</v>
      </c>
      <c r="P21" s="22">
        <f t="shared" si="1"/>
        <v>0.48976711362032466</v>
      </c>
      <c r="Q21" s="24">
        <f t="shared" si="4"/>
        <v>4622</v>
      </c>
      <c r="R21" s="20">
        <f t="shared" si="5"/>
        <v>4251</v>
      </c>
    </row>
    <row r="22" spans="1:18" ht="13.6" x14ac:dyDescent="0.25">
      <c r="A22" s="1"/>
      <c r="B22" s="7" t="s">
        <v>14</v>
      </c>
      <c r="C22" s="17">
        <v>2</v>
      </c>
      <c r="D22" s="18">
        <v>1</v>
      </c>
      <c r="E22" s="18">
        <v>0</v>
      </c>
      <c r="F22" s="50">
        <v>0</v>
      </c>
      <c r="G22" s="41" t="str">
        <f t="shared" si="0"/>
        <v/>
      </c>
      <c r="H22" s="37" t="str">
        <f t="shared" si="0"/>
        <v/>
      </c>
      <c r="I22" s="26">
        <f t="shared" si="2"/>
        <v>2</v>
      </c>
      <c r="J22" s="24">
        <f t="shared" si="3"/>
        <v>1</v>
      </c>
      <c r="K22" s="17">
        <v>28</v>
      </c>
      <c r="L22" s="18">
        <v>32</v>
      </c>
      <c r="M22" s="18">
        <v>2</v>
      </c>
      <c r="N22" s="50">
        <v>5</v>
      </c>
      <c r="O22" s="41">
        <f t="shared" si="1"/>
        <v>6.6666666666666666E-2</v>
      </c>
      <c r="P22" s="22">
        <f t="shared" si="1"/>
        <v>0.13513513513513514</v>
      </c>
      <c r="Q22" s="24">
        <f t="shared" si="4"/>
        <v>30</v>
      </c>
      <c r="R22" s="20">
        <f t="shared" si="5"/>
        <v>37</v>
      </c>
    </row>
    <row r="23" spans="1:18" ht="13.6" x14ac:dyDescent="0.25">
      <c r="A23" s="1"/>
      <c r="B23" s="7" t="s">
        <v>15</v>
      </c>
      <c r="C23" s="17">
        <v>14</v>
      </c>
      <c r="D23" s="18">
        <v>35</v>
      </c>
      <c r="E23" s="18">
        <v>12</v>
      </c>
      <c r="F23" s="50">
        <v>16</v>
      </c>
      <c r="G23" s="41">
        <f t="shared" si="0"/>
        <v>0.46153846153846156</v>
      </c>
      <c r="H23" s="37">
        <f t="shared" si="0"/>
        <v>0.31372549019607843</v>
      </c>
      <c r="I23" s="26">
        <f t="shared" si="2"/>
        <v>26</v>
      </c>
      <c r="J23" s="24">
        <f t="shared" si="3"/>
        <v>51</v>
      </c>
      <c r="K23" s="17">
        <v>112</v>
      </c>
      <c r="L23" s="18">
        <v>695</v>
      </c>
      <c r="M23" s="18">
        <v>120</v>
      </c>
      <c r="N23" s="50">
        <v>336</v>
      </c>
      <c r="O23" s="41">
        <f t="shared" si="1"/>
        <v>0.51724137931034486</v>
      </c>
      <c r="P23" s="22">
        <f t="shared" si="1"/>
        <v>0.3258971871968962</v>
      </c>
      <c r="Q23" s="24">
        <f t="shared" si="4"/>
        <v>232</v>
      </c>
      <c r="R23" s="20">
        <f t="shared" si="5"/>
        <v>1031</v>
      </c>
    </row>
    <row r="24" spans="1:18" ht="13.6" x14ac:dyDescent="0.25">
      <c r="A24" s="1"/>
      <c r="B24" s="7" t="s">
        <v>16</v>
      </c>
      <c r="C24" s="17">
        <v>3</v>
      </c>
      <c r="D24" s="18">
        <v>15</v>
      </c>
      <c r="E24" s="18">
        <v>86</v>
      </c>
      <c r="F24" s="50">
        <v>64</v>
      </c>
      <c r="G24" s="41">
        <f t="shared" si="0"/>
        <v>0.9662921348314607</v>
      </c>
      <c r="H24" s="37">
        <f t="shared" si="0"/>
        <v>0.810126582278481</v>
      </c>
      <c r="I24" s="26">
        <f t="shared" si="2"/>
        <v>89</v>
      </c>
      <c r="J24" s="24">
        <f t="shared" si="3"/>
        <v>79</v>
      </c>
      <c r="K24" s="17">
        <v>38</v>
      </c>
      <c r="L24" s="18">
        <v>140</v>
      </c>
      <c r="M24" s="18">
        <v>498</v>
      </c>
      <c r="N24" s="50">
        <v>616</v>
      </c>
      <c r="O24" s="41">
        <f t="shared" si="1"/>
        <v>0.92910447761194026</v>
      </c>
      <c r="P24" s="22">
        <f t="shared" si="1"/>
        <v>0.81481481481481477</v>
      </c>
      <c r="Q24" s="24">
        <f t="shared" si="4"/>
        <v>536</v>
      </c>
      <c r="R24" s="20">
        <f t="shared" si="5"/>
        <v>756</v>
      </c>
    </row>
    <row r="25" spans="1:18" ht="13.6" x14ac:dyDescent="0.25">
      <c r="A25" s="1"/>
      <c r="B25" s="7" t="s">
        <v>17</v>
      </c>
      <c r="C25" s="17">
        <v>1592</v>
      </c>
      <c r="D25" s="18">
        <v>1346</v>
      </c>
      <c r="E25" s="18">
        <v>739</v>
      </c>
      <c r="F25" s="50">
        <v>836</v>
      </c>
      <c r="G25" s="41">
        <f t="shared" ref="G25:H45" si="6">IF(E25=0,"",SUM(E25/I25))</f>
        <v>0.31703131703131704</v>
      </c>
      <c r="H25" s="37">
        <f t="shared" si="6"/>
        <v>0.38313473877176901</v>
      </c>
      <c r="I25" s="26">
        <f t="shared" si="2"/>
        <v>2331</v>
      </c>
      <c r="J25" s="24">
        <f t="shared" si="3"/>
        <v>2182</v>
      </c>
      <c r="K25" s="17">
        <v>11368</v>
      </c>
      <c r="L25" s="18">
        <v>9776</v>
      </c>
      <c r="M25" s="18">
        <v>7439</v>
      </c>
      <c r="N25" s="50">
        <v>9289</v>
      </c>
      <c r="O25" s="41">
        <f t="shared" si="1"/>
        <v>0.39554421226139203</v>
      </c>
      <c r="P25" s="22">
        <f t="shared" si="1"/>
        <v>0.4872279045371099</v>
      </c>
      <c r="Q25" s="24">
        <f t="shared" si="4"/>
        <v>18807</v>
      </c>
      <c r="R25" s="20">
        <f t="shared" si="5"/>
        <v>19065</v>
      </c>
    </row>
    <row r="26" spans="1:18" ht="13.6" x14ac:dyDescent="0.25">
      <c r="A26" s="1"/>
      <c r="B26" s="7" t="s">
        <v>18</v>
      </c>
      <c r="C26" s="17">
        <v>0</v>
      </c>
      <c r="D26" s="18">
        <v>1</v>
      </c>
      <c r="E26" s="18">
        <v>0</v>
      </c>
      <c r="F26" s="50">
        <v>1</v>
      </c>
      <c r="G26" s="41" t="str">
        <f t="shared" si="6"/>
        <v/>
      </c>
      <c r="H26" s="37">
        <f t="shared" si="6"/>
        <v>0.5</v>
      </c>
      <c r="I26" s="26">
        <f>SUM(C26,E26)</f>
        <v>0</v>
      </c>
      <c r="J26" s="24">
        <f>SUM(D26,F26)</f>
        <v>2</v>
      </c>
      <c r="K26" s="17">
        <v>11</v>
      </c>
      <c r="L26" s="18">
        <v>11</v>
      </c>
      <c r="M26" s="18">
        <v>15</v>
      </c>
      <c r="N26" s="50">
        <v>21</v>
      </c>
      <c r="O26" s="41">
        <f t="shared" si="1"/>
        <v>0.57692307692307687</v>
      </c>
      <c r="P26" s="22">
        <f t="shared" si="1"/>
        <v>0.65625</v>
      </c>
      <c r="Q26" s="24">
        <f>SUM(K26,M26)</f>
        <v>26</v>
      </c>
      <c r="R26" s="20">
        <f>SUM(L26,N26)</f>
        <v>32</v>
      </c>
    </row>
    <row r="27" spans="1:18" ht="13.6" x14ac:dyDescent="0.25">
      <c r="A27" s="1"/>
      <c r="B27" s="7" t="s">
        <v>43</v>
      </c>
      <c r="C27" s="17">
        <v>0</v>
      </c>
      <c r="D27" s="18">
        <v>0</v>
      </c>
      <c r="E27" s="18">
        <v>0</v>
      </c>
      <c r="F27" s="50">
        <v>0</v>
      </c>
      <c r="G27" s="41" t="str">
        <f t="shared" si="6"/>
        <v/>
      </c>
      <c r="H27" s="37" t="str">
        <f t="shared" si="6"/>
        <v/>
      </c>
      <c r="I27" s="26">
        <f t="shared" si="2"/>
        <v>0</v>
      </c>
      <c r="J27" s="24">
        <f t="shared" si="3"/>
        <v>0</v>
      </c>
      <c r="K27" s="17">
        <v>0</v>
      </c>
      <c r="L27" s="18">
        <v>0</v>
      </c>
      <c r="M27" s="18">
        <v>0</v>
      </c>
      <c r="N27" s="50">
        <v>0</v>
      </c>
      <c r="O27" s="41" t="str">
        <f t="shared" si="1"/>
        <v/>
      </c>
      <c r="P27" s="22" t="str">
        <f t="shared" si="1"/>
        <v/>
      </c>
      <c r="Q27" s="24">
        <f t="shared" si="4"/>
        <v>0</v>
      </c>
      <c r="R27" s="20">
        <f t="shared" si="5"/>
        <v>0</v>
      </c>
    </row>
    <row r="28" spans="1:18" ht="13.6" x14ac:dyDescent="0.25">
      <c r="A28" s="1"/>
      <c r="B28" s="7" t="s">
        <v>19</v>
      </c>
      <c r="C28" s="17">
        <v>36</v>
      </c>
      <c r="D28" s="18">
        <v>42</v>
      </c>
      <c r="E28" s="18">
        <v>39</v>
      </c>
      <c r="F28" s="50">
        <v>53</v>
      </c>
      <c r="G28" s="41">
        <f t="shared" si="6"/>
        <v>0.52</v>
      </c>
      <c r="H28" s="37">
        <f t="shared" si="6"/>
        <v>0.55789473684210522</v>
      </c>
      <c r="I28" s="26">
        <f t="shared" si="2"/>
        <v>75</v>
      </c>
      <c r="J28" s="24">
        <f t="shared" si="3"/>
        <v>95</v>
      </c>
      <c r="K28" s="17">
        <v>397</v>
      </c>
      <c r="L28" s="18">
        <v>395</v>
      </c>
      <c r="M28" s="18">
        <v>403</v>
      </c>
      <c r="N28" s="50">
        <v>368</v>
      </c>
      <c r="O28" s="41">
        <f t="shared" si="1"/>
        <v>0.50375000000000003</v>
      </c>
      <c r="P28" s="22">
        <f t="shared" si="1"/>
        <v>0.48230668414154654</v>
      </c>
      <c r="Q28" s="24">
        <f t="shared" si="4"/>
        <v>800</v>
      </c>
      <c r="R28" s="20">
        <f t="shared" si="5"/>
        <v>763</v>
      </c>
    </row>
    <row r="29" spans="1:18" ht="13.6" x14ac:dyDescent="0.25">
      <c r="A29" s="1"/>
      <c r="B29" s="7" t="s">
        <v>20</v>
      </c>
      <c r="C29" s="17">
        <v>47</v>
      </c>
      <c r="D29" s="18">
        <v>76</v>
      </c>
      <c r="E29" s="18">
        <v>87</v>
      </c>
      <c r="F29" s="50">
        <v>140</v>
      </c>
      <c r="G29" s="41">
        <f t="shared" si="6"/>
        <v>0.64925373134328357</v>
      </c>
      <c r="H29" s="37">
        <f t="shared" si="6"/>
        <v>0.64814814814814814</v>
      </c>
      <c r="I29" s="26">
        <f t="shared" si="2"/>
        <v>134</v>
      </c>
      <c r="J29" s="24">
        <f t="shared" si="3"/>
        <v>216</v>
      </c>
      <c r="K29" s="17">
        <v>323</v>
      </c>
      <c r="L29" s="18">
        <v>406</v>
      </c>
      <c r="M29" s="18">
        <v>649</v>
      </c>
      <c r="N29" s="50">
        <v>1047</v>
      </c>
      <c r="O29" s="41">
        <f t="shared" si="1"/>
        <v>0.66769547325102885</v>
      </c>
      <c r="P29" s="22">
        <f t="shared" si="1"/>
        <v>0.72057811424638674</v>
      </c>
      <c r="Q29" s="24">
        <f t="shared" si="4"/>
        <v>972</v>
      </c>
      <c r="R29" s="20">
        <f t="shared" si="5"/>
        <v>1453</v>
      </c>
    </row>
    <row r="30" spans="1:18" ht="13.6" x14ac:dyDescent="0.25">
      <c r="A30" s="1"/>
      <c r="B30" s="7" t="s">
        <v>21</v>
      </c>
      <c r="C30" s="17">
        <v>173</v>
      </c>
      <c r="D30" s="18">
        <v>292</v>
      </c>
      <c r="E30" s="18">
        <v>110</v>
      </c>
      <c r="F30" s="50">
        <v>290</v>
      </c>
      <c r="G30" s="41">
        <f t="shared" si="6"/>
        <v>0.38869257950530034</v>
      </c>
      <c r="H30" s="37">
        <f t="shared" si="6"/>
        <v>0.49828178694158076</v>
      </c>
      <c r="I30" s="26">
        <f t="shared" si="2"/>
        <v>283</v>
      </c>
      <c r="J30" s="24">
        <f t="shared" si="3"/>
        <v>582</v>
      </c>
      <c r="K30" s="17">
        <v>733</v>
      </c>
      <c r="L30" s="18">
        <v>2502</v>
      </c>
      <c r="M30" s="18">
        <v>405</v>
      </c>
      <c r="N30" s="50">
        <v>1446</v>
      </c>
      <c r="O30" s="41">
        <f t="shared" si="1"/>
        <v>0.35588752196836554</v>
      </c>
      <c r="P30" s="22">
        <f t="shared" si="1"/>
        <v>0.36626139817629177</v>
      </c>
      <c r="Q30" s="24">
        <f t="shared" si="4"/>
        <v>1138</v>
      </c>
      <c r="R30" s="20">
        <f t="shared" si="5"/>
        <v>3948</v>
      </c>
    </row>
    <row r="31" spans="1:18" ht="13.6" x14ac:dyDescent="0.25">
      <c r="A31" s="1"/>
      <c r="B31" s="7" t="s">
        <v>22</v>
      </c>
      <c r="C31" s="17">
        <v>539</v>
      </c>
      <c r="D31" s="18">
        <v>351</v>
      </c>
      <c r="E31" s="18">
        <v>1270</v>
      </c>
      <c r="F31" s="50">
        <v>1098</v>
      </c>
      <c r="G31" s="41">
        <f t="shared" si="6"/>
        <v>0.70204532891100058</v>
      </c>
      <c r="H31" s="37">
        <f t="shared" si="6"/>
        <v>0.75776397515527949</v>
      </c>
      <c r="I31" s="26">
        <f t="shared" si="2"/>
        <v>1809</v>
      </c>
      <c r="J31" s="24">
        <f t="shared" si="3"/>
        <v>1449</v>
      </c>
      <c r="K31" s="17">
        <v>3287</v>
      </c>
      <c r="L31" s="18">
        <v>2857</v>
      </c>
      <c r="M31" s="18">
        <v>8967</v>
      </c>
      <c r="N31" s="50">
        <v>11388</v>
      </c>
      <c r="O31" s="41">
        <f t="shared" si="1"/>
        <v>0.73176105761384036</v>
      </c>
      <c r="P31" s="22">
        <f t="shared" si="1"/>
        <v>0.79943839943839945</v>
      </c>
      <c r="Q31" s="24">
        <f t="shared" si="4"/>
        <v>12254</v>
      </c>
      <c r="R31" s="20">
        <f t="shared" si="5"/>
        <v>14245</v>
      </c>
    </row>
    <row r="32" spans="1:18" ht="13.6" x14ac:dyDescent="0.25">
      <c r="A32" s="1"/>
      <c r="B32" s="7" t="s">
        <v>23</v>
      </c>
      <c r="C32" s="17">
        <v>89</v>
      </c>
      <c r="D32" s="18">
        <v>101</v>
      </c>
      <c r="E32" s="18">
        <v>175</v>
      </c>
      <c r="F32" s="50">
        <v>237</v>
      </c>
      <c r="G32" s="41">
        <f t="shared" si="6"/>
        <v>0.66287878787878785</v>
      </c>
      <c r="H32" s="37">
        <f t="shared" si="6"/>
        <v>0.70118343195266275</v>
      </c>
      <c r="I32" s="26">
        <f t="shared" si="2"/>
        <v>264</v>
      </c>
      <c r="J32" s="24">
        <f t="shared" si="3"/>
        <v>338</v>
      </c>
      <c r="K32" s="17">
        <v>823</v>
      </c>
      <c r="L32" s="18">
        <v>871</v>
      </c>
      <c r="M32" s="18">
        <v>1308</v>
      </c>
      <c r="N32" s="50">
        <v>1895</v>
      </c>
      <c r="O32" s="41">
        <f t="shared" si="1"/>
        <v>0.61379633974659786</v>
      </c>
      <c r="P32" s="22">
        <f t="shared" si="1"/>
        <v>0.68510484454085319</v>
      </c>
      <c r="Q32" s="24">
        <f t="shared" si="4"/>
        <v>2131</v>
      </c>
      <c r="R32" s="20">
        <f t="shared" si="5"/>
        <v>2766</v>
      </c>
    </row>
    <row r="33" spans="1:18" ht="13.6" x14ac:dyDescent="0.25">
      <c r="A33" s="1"/>
      <c r="B33" s="7" t="s">
        <v>24</v>
      </c>
      <c r="C33" s="17">
        <v>89</v>
      </c>
      <c r="D33" s="18">
        <v>76</v>
      </c>
      <c r="E33" s="18">
        <v>131</v>
      </c>
      <c r="F33" s="50">
        <v>337</v>
      </c>
      <c r="G33" s="41">
        <f t="shared" si="6"/>
        <v>0.59545454545454546</v>
      </c>
      <c r="H33" s="37">
        <f t="shared" si="6"/>
        <v>0.81598062953995154</v>
      </c>
      <c r="I33" s="26">
        <f t="shared" si="2"/>
        <v>220</v>
      </c>
      <c r="J33" s="24">
        <f t="shared" si="3"/>
        <v>413</v>
      </c>
      <c r="K33" s="17">
        <v>876</v>
      </c>
      <c r="L33" s="18">
        <v>1123</v>
      </c>
      <c r="M33" s="18">
        <v>1598</v>
      </c>
      <c r="N33" s="50">
        <v>3409</v>
      </c>
      <c r="O33" s="41">
        <f t="shared" si="1"/>
        <v>0.64591754244139044</v>
      </c>
      <c r="P33" s="22">
        <f t="shared" si="1"/>
        <v>0.75220653133274495</v>
      </c>
      <c r="Q33" s="24">
        <f t="shared" si="4"/>
        <v>2474</v>
      </c>
      <c r="R33" s="20">
        <f t="shared" si="5"/>
        <v>4532</v>
      </c>
    </row>
    <row r="34" spans="1:18" ht="13.6" x14ac:dyDescent="0.25">
      <c r="A34" s="1"/>
      <c r="B34" s="7" t="s">
        <v>25</v>
      </c>
      <c r="C34" s="17">
        <v>256</v>
      </c>
      <c r="D34" s="18">
        <v>437</v>
      </c>
      <c r="E34" s="18">
        <v>356</v>
      </c>
      <c r="F34" s="50">
        <v>209</v>
      </c>
      <c r="G34" s="41">
        <f t="shared" si="6"/>
        <v>0.5816993464052288</v>
      </c>
      <c r="H34" s="37">
        <f t="shared" si="6"/>
        <v>0.3235294117647059</v>
      </c>
      <c r="I34" s="26">
        <f t="shared" si="2"/>
        <v>612</v>
      </c>
      <c r="J34" s="24">
        <f t="shared" si="3"/>
        <v>646</v>
      </c>
      <c r="K34" s="17">
        <v>1787</v>
      </c>
      <c r="L34" s="18">
        <v>3107</v>
      </c>
      <c r="M34" s="18">
        <v>1017</v>
      </c>
      <c r="N34" s="50">
        <v>2304</v>
      </c>
      <c r="O34" s="41">
        <f t="shared" si="1"/>
        <v>0.36269614835948644</v>
      </c>
      <c r="P34" s="22">
        <f t="shared" si="1"/>
        <v>0.42579929772685271</v>
      </c>
      <c r="Q34" s="24">
        <f t="shared" si="4"/>
        <v>2804</v>
      </c>
      <c r="R34" s="20">
        <f t="shared" si="5"/>
        <v>5411</v>
      </c>
    </row>
    <row r="35" spans="1:18" ht="13.6" x14ac:dyDescent="0.25">
      <c r="A35" s="1"/>
      <c r="B35" s="7" t="s">
        <v>26</v>
      </c>
      <c r="C35" s="17">
        <v>60</v>
      </c>
      <c r="D35" s="18">
        <v>73</v>
      </c>
      <c r="E35" s="18">
        <v>65</v>
      </c>
      <c r="F35" s="50">
        <v>61</v>
      </c>
      <c r="G35" s="41">
        <f t="shared" si="6"/>
        <v>0.52</v>
      </c>
      <c r="H35" s="37">
        <f t="shared" si="6"/>
        <v>0.45522388059701491</v>
      </c>
      <c r="I35" s="26">
        <f t="shared" si="2"/>
        <v>125</v>
      </c>
      <c r="J35" s="24">
        <f t="shared" si="3"/>
        <v>134</v>
      </c>
      <c r="K35" s="17">
        <v>881</v>
      </c>
      <c r="L35" s="18">
        <v>705</v>
      </c>
      <c r="M35" s="18">
        <v>931</v>
      </c>
      <c r="N35" s="50">
        <v>788</v>
      </c>
      <c r="O35" s="41">
        <f t="shared" si="1"/>
        <v>0.51379690949227375</v>
      </c>
      <c r="P35" s="22">
        <f t="shared" si="1"/>
        <v>0.52779638312123245</v>
      </c>
      <c r="Q35" s="24">
        <f t="shared" si="4"/>
        <v>1812</v>
      </c>
      <c r="R35" s="20">
        <f t="shared" si="5"/>
        <v>1493</v>
      </c>
    </row>
    <row r="36" spans="1:18" ht="13.6" x14ac:dyDescent="0.25">
      <c r="A36" s="1"/>
      <c r="B36" s="7" t="s">
        <v>27</v>
      </c>
      <c r="C36" s="17">
        <v>462</v>
      </c>
      <c r="D36" s="18">
        <v>248</v>
      </c>
      <c r="E36" s="18">
        <v>417</v>
      </c>
      <c r="F36" s="50">
        <v>427</v>
      </c>
      <c r="G36" s="41">
        <f t="shared" si="6"/>
        <v>0.47440273037542663</v>
      </c>
      <c r="H36" s="37">
        <f t="shared" si="6"/>
        <v>0.6325925925925926</v>
      </c>
      <c r="I36" s="26">
        <f t="shared" si="2"/>
        <v>879</v>
      </c>
      <c r="J36" s="24">
        <f t="shared" si="3"/>
        <v>675</v>
      </c>
      <c r="K36" s="17">
        <v>3352</v>
      </c>
      <c r="L36" s="18">
        <v>3926</v>
      </c>
      <c r="M36" s="18">
        <v>2573</v>
      </c>
      <c r="N36" s="50">
        <v>4467</v>
      </c>
      <c r="O36" s="41">
        <f t="shared" si="1"/>
        <v>0.43426160337552744</v>
      </c>
      <c r="P36" s="22">
        <f t="shared" si="1"/>
        <v>0.53222923865125704</v>
      </c>
      <c r="Q36" s="24">
        <f t="shared" si="4"/>
        <v>5925</v>
      </c>
      <c r="R36" s="20">
        <f t="shared" si="5"/>
        <v>8393</v>
      </c>
    </row>
    <row r="37" spans="1:18" ht="13.6" x14ac:dyDescent="0.25">
      <c r="A37" s="1"/>
      <c r="B37" s="7" t="s">
        <v>28</v>
      </c>
      <c r="C37" s="17">
        <v>325</v>
      </c>
      <c r="D37" s="18">
        <v>322</v>
      </c>
      <c r="E37" s="18">
        <v>524</v>
      </c>
      <c r="F37" s="50">
        <v>199</v>
      </c>
      <c r="G37" s="41">
        <f t="shared" si="6"/>
        <v>0.61719670200235566</v>
      </c>
      <c r="H37" s="37">
        <f t="shared" si="6"/>
        <v>0.38195777351247601</v>
      </c>
      <c r="I37" s="26">
        <f t="shared" si="2"/>
        <v>849</v>
      </c>
      <c r="J37" s="24">
        <f t="shared" si="3"/>
        <v>521</v>
      </c>
      <c r="K37" s="17">
        <v>2899</v>
      </c>
      <c r="L37" s="18">
        <v>3485</v>
      </c>
      <c r="M37" s="18">
        <v>2966</v>
      </c>
      <c r="N37" s="50">
        <v>3355</v>
      </c>
      <c r="O37" s="41">
        <f t="shared" si="1"/>
        <v>0.50571184995737428</v>
      </c>
      <c r="P37" s="22">
        <f t="shared" si="1"/>
        <v>0.49049707602339182</v>
      </c>
      <c r="Q37" s="24">
        <f t="shared" si="4"/>
        <v>5865</v>
      </c>
      <c r="R37" s="20">
        <f t="shared" si="5"/>
        <v>6840</v>
      </c>
    </row>
    <row r="38" spans="1:18" ht="13.6" x14ac:dyDescent="0.25">
      <c r="A38" s="1"/>
      <c r="B38" s="7" t="s">
        <v>29</v>
      </c>
      <c r="C38" s="17">
        <v>537</v>
      </c>
      <c r="D38" s="18">
        <v>443</v>
      </c>
      <c r="E38" s="18">
        <v>773</v>
      </c>
      <c r="F38" s="50">
        <v>782</v>
      </c>
      <c r="G38" s="41">
        <f t="shared" si="6"/>
        <v>0.59007633587786257</v>
      </c>
      <c r="H38" s="37">
        <f t="shared" si="6"/>
        <v>0.6383673469387755</v>
      </c>
      <c r="I38" s="26">
        <f t="shared" si="2"/>
        <v>1310</v>
      </c>
      <c r="J38" s="24">
        <f t="shared" si="3"/>
        <v>1225</v>
      </c>
      <c r="K38" s="17">
        <v>4104</v>
      </c>
      <c r="L38" s="18">
        <v>5147</v>
      </c>
      <c r="M38" s="18">
        <v>6014</v>
      </c>
      <c r="N38" s="50">
        <v>8198</v>
      </c>
      <c r="O38" s="41">
        <f t="shared" si="1"/>
        <v>0.59438624234038351</v>
      </c>
      <c r="P38" s="22">
        <f t="shared" si="1"/>
        <v>0.61431247658298993</v>
      </c>
      <c r="Q38" s="24">
        <f t="shared" si="4"/>
        <v>10118</v>
      </c>
      <c r="R38" s="20">
        <f t="shared" si="5"/>
        <v>13345</v>
      </c>
    </row>
    <row r="39" spans="1:18" ht="13.6" x14ac:dyDescent="0.25">
      <c r="A39" s="1"/>
      <c r="B39" s="7" t="s">
        <v>30</v>
      </c>
      <c r="C39" s="17">
        <v>0</v>
      </c>
      <c r="D39" s="18">
        <v>0</v>
      </c>
      <c r="E39" s="18">
        <v>0</v>
      </c>
      <c r="F39" s="50">
        <v>0</v>
      </c>
      <c r="G39" s="41" t="str">
        <f t="shared" si="6"/>
        <v/>
      </c>
      <c r="H39" s="37" t="str">
        <f t="shared" si="6"/>
        <v/>
      </c>
      <c r="I39" s="26">
        <f t="shared" si="2"/>
        <v>0</v>
      </c>
      <c r="J39" s="24">
        <f t="shared" si="3"/>
        <v>0</v>
      </c>
      <c r="K39" s="17">
        <v>1</v>
      </c>
      <c r="L39" s="18">
        <v>5</v>
      </c>
      <c r="M39" s="18">
        <v>4</v>
      </c>
      <c r="N39" s="50">
        <v>4</v>
      </c>
      <c r="O39" s="41">
        <f t="shared" si="1"/>
        <v>0.8</v>
      </c>
      <c r="P39" s="22">
        <f t="shared" si="1"/>
        <v>0.44444444444444442</v>
      </c>
      <c r="Q39" s="24">
        <f t="shared" si="4"/>
        <v>5</v>
      </c>
      <c r="R39" s="20">
        <f t="shared" si="5"/>
        <v>9</v>
      </c>
    </row>
    <row r="40" spans="1:18" ht="13.6" x14ac:dyDescent="0.25">
      <c r="A40" s="1"/>
      <c r="B40" s="7" t="s">
        <v>45</v>
      </c>
      <c r="C40" s="17">
        <v>0</v>
      </c>
      <c r="D40" s="18">
        <v>0</v>
      </c>
      <c r="E40" s="18">
        <v>0</v>
      </c>
      <c r="F40" s="50">
        <v>0</v>
      </c>
      <c r="G40" s="41" t="str">
        <f t="shared" si="6"/>
        <v/>
      </c>
      <c r="H40" s="37" t="str">
        <f t="shared" si="6"/>
        <v/>
      </c>
      <c r="I40" s="26">
        <f t="shared" si="2"/>
        <v>0</v>
      </c>
      <c r="J40" s="24">
        <f t="shared" si="3"/>
        <v>0</v>
      </c>
      <c r="K40" s="17">
        <v>2</v>
      </c>
      <c r="L40" s="18">
        <v>0</v>
      </c>
      <c r="M40" s="18">
        <v>18</v>
      </c>
      <c r="N40" s="50">
        <v>0</v>
      </c>
      <c r="O40" s="41">
        <f t="shared" si="1"/>
        <v>0.9</v>
      </c>
      <c r="P40" s="22" t="str">
        <f t="shared" si="1"/>
        <v/>
      </c>
      <c r="Q40" s="24">
        <f t="shared" si="4"/>
        <v>20</v>
      </c>
      <c r="R40" s="20">
        <f t="shared" si="5"/>
        <v>0</v>
      </c>
    </row>
    <row r="41" spans="1:18" ht="13.6" x14ac:dyDescent="0.25">
      <c r="A41" s="1"/>
      <c r="B41" s="7" t="s">
        <v>31</v>
      </c>
      <c r="C41" s="17">
        <v>87</v>
      </c>
      <c r="D41" s="18">
        <v>187</v>
      </c>
      <c r="E41" s="18">
        <v>52</v>
      </c>
      <c r="F41" s="50">
        <v>82</v>
      </c>
      <c r="G41" s="41">
        <f t="shared" si="6"/>
        <v>0.37410071942446044</v>
      </c>
      <c r="H41" s="37">
        <f t="shared" si="6"/>
        <v>0.30483271375464682</v>
      </c>
      <c r="I41" s="26">
        <f t="shared" si="2"/>
        <v>139</v>
      </c>
      <c r="J41" s="24">
        <f t="shared" si="3"/>
        <v>269</v>
      </c>
      <c r="K41" s="17">
        <v>427</v>
      </c>
      <c r="L41" s="18">
        <v>1728</v>
      </c>
      <c r="M41" s="18">
        <v>409</v>
      </c>
      <c r="N41" s="50">
        <v>1161</v>
      </c>
      <c r="O41" s="41">
        <f t="shared" si="1"/>
        <v>0.48923444976076558</v>
      </c>
      <c r="P41" s="22">
        <f t="shared" si="1"/>
        <v>0.40186915887850466</v>
      </c>
      <c r="Q41" s="24">
        <f t="shared" si="4"/>
        <v>836</v>
      </c>
      <c r="R41" s="20">
        <f t="shared" si="5"/>
        <v>2889</v>
      </c>
    </row>
    <row r="42" spans="1:18" ht="13.6" x14ac:dyDescent="0.25">
      <c r="A42" s="1"/>
      <c r="B42" s="7" t="s">
        <v>32</v>
      </c>
      <c r="C42" s="17">
        <v>97</v>
      </c>
      <c r="D42" s="18">
        <v>117</v>
      </c>
      <c r="E42" s="18">
        <v>160</v>
      </c>
      <c r="F42" s="50">
        <v>118</v>
      </c>
      <c r="G42" s="41">
        <f t="shared" si="6"/>
        <v>0.62256809338521402</v>
      </c>
      <c r="H42" s="37">
        <f t="shared" si="6"/>
        <v>0.50212765957446803</v>
      </c>
      <c r="I42" s="26">
        <f t="shared" si="2"/>
        <v>257</v>
      </c>
      <c r="J42" s="24">
        <f t="shared" si="3"/>
        <v>235</v>
      </c>
      <c r="K42" s="17">
        <v>497</v>
      </c>
      <c r="L42" s="18">
        <v>997</v>
      </c>
      <c r="M42" s="18">
        <v>732</v>
      </c>
      <c r="N42" s="50">
        <v>786</v>
      </c>
      <c r="O42" s="41">
        <f t="shared" si="1"/>
        <v>0.59560618388934095</v>
      </c>
      <c r="P42" s="22">
        <f t="shared" si="1"/>
        <v>0.44083006169377453</v>
      </c>
      <c r="Q42" s="24">
        <f t="shared" si="4"/>
        <v>1229</v>
      </c>
      <c r="R42" s="20">
        <f t="shared" si="5"/>
        <v>1783</v>
      </c>
    </row>
    <row r="43" spans="1:18" ht="13.6" x14ac:dyDescent="0.25">
      <c r="A43" s="1"/>
      <c r="B43" s="7" t="s">
        <v>33</v>
      </c>
      <c r="C43" s="17">
        <v>1090</v>
      </c>
      <c r="D43" s="18">
        <v>933</v>
      </c>
      <c r="E43" s="18">
        <v>1858</v>
      </c>
      <c r="F43" s="50">
        <v>981</v>
      </c>
      <c r="G43" s="41">
        <f t="shared" si="6"/>
        <v>0.63025780189959291</v>
      </c>
      <c r="H43" s="37">
        <f t="shared" si="6"/>
        <v>0.51253918495297801</v>
      </c>
      <c r="I43" s="26">
        <f t="shared" si="2"/>
        <v>2948</v>
      </c>
      <c r="J43" s="24">
        <f t="shared" si="3"/>
        <v>1914</v>
      </c>
      <c r="K43" s="17">
        <v>6216</v>
      </c>
      <c r="L43" s="18">
        <v>7443</v>
      </c>
      <c r="M43" s="18">
        <v>8516</v>
      </c>
      <c r="N43" s="50">
        <v>8663</v>
      </c>
      <c r="O43" s="41">
        <f t="shared" si="1"/>
        <v>0.5780613630192778</v>
      </c>
      <c r="P43" s="22">
        <f t="shared" si="1"/>
        <v>0.53787408419222649</v>
      </c>
      <c r="Q43" s="24">
        <f t="shared" si="4"/>
        <v>14732</v>
      </c>
      <c r="R43" s="20">
        <f t="shared" si="5"/>
        <v>16106</v>
      </c>
    </row>
    <row r="44" spans="1:18" ht="13.6" x14ac:dyDescent="0.25">
      <c r="A44" s="1"/>
      <c r="B44" s="7" t="s">
        <v>34</v>
      </c>
      <c r="C44" s="17">
        <v>1339</v>
      </c>
      <c r="D44" s="18">
        <v>1394</v>
      </c>
      <c r="E44" s="18">
        <v>2236</v>
      </c>
      <c r="F44" s="50">
        <v>2717</v>
      </c>
      <c r="G44" s="41">
        <f t="shared" si="6"/>
        <v>0.62545454545454549</v>
      </c>
      <c r="H44" s="37">
        <f t="shared" si="6"/>
        <v>0.66090975431768428</v>
      </c>
      <c r="I44" s="26">
        <f t="shared" si="2"/>
        <v>3575</v>
      </c>
      <c r="J44" s="24">
        <f t="shared" si="3"/>
        <v>4111</v>
      </c>
      <c r="K44" s="17">
        <v>9713</v>
      </c>
      <c r="L44" s="18">
        <v>10962</v>
      </c>
      <c r="M44" s="18">
        <v>18252</v>
      </c>
      <c r="N44" s="50">
        <v>21006</v>
      </c>
      <c r="O44" s="41">
        <f t="shared" si="1"/>
        <v>0.65267298408725194</v>
      </c>
      <c r="P44" s="22">
        <f t="shared" si="1"/>
        <v>0.65709459459459463</v>
      </c>
      <c r="Q44" s="24">
        <f t="shared" si="4"/>
        <v>27965</v>
      </c>
      <c r="R44" s="20">
        <f t="shared" si="5"/>
        <v>31968</v>
      </c>
    </row>
    <row r="45" spans="1:18" ht="13.6" x14ac:dyDescent="0.25">
      <c r="A45" s="1"/>
      <c r="B45" s="7" t="s">
        <v>35</v>
      </c>
      <c r="C45" s="17">
        <v>775</v>
      </c>
      <c r="D45" s="18">
        <v>852</v>
      </c>
      <c r="E45" s="18">
        <v>3831</v>
      </c>
      <c r="F45" s="50">
        <v>3416</v>
      </c>
      <c r="G45" s="41">
        <f t="shared" si="6"/>
        <v>0.8317412071211463</v>
      </c>
      <c r="H45" s="37">
        <f t="shared" si="6"/>
        <v>0.80037488284910963</v>
      </c>
      <c r="I45" s="26">
        <f t="shared" si="2"/>
        <v>4606</v>
      </c>
      <c r="J45" s="24">
        <f t="shared" si="3"/>
        <v>4268</v>
      </c>
      <c r="K45" s="17">
        <v>7200</v>
      </c>
      <c r="L45" s="18">
        <v>8423</v>
      </c>
      <c r="M45" s="18">
        <v>29524</v>
      </c>
      <c r="N45" s="50">
        <v>35912</v>
      </c>
      <c r="O45" s="41">
        <f t="shared" si="1"/>
        <v>0.80394292560723235</v>
      </c>
      <c r="P45" s="22">
        <f t="shared" si="1"/>
        <v>0.81001466110296605</v>
      </c>
      <c r="Q45" s="24">
        <f t="shared" si="4"/>
        <v>36724</v>
      </c>
      <c r="R45" s="20">
        <f t="shared" si="5"/>
        <v>44335</v>
      </c>
    </row>
    <row r="46" spans="1:18" ht="14.3" thickBot="1" x14ac:dyDescent="0.3">
      <c r="A46" s="1"/>
      <c r="B46" s="44" t="s">
        <v>36</v>
      </c>
      <c r="C46" s="51">
        <v>957</v>
      </c>
      <c r="D46" s="52">
        <v>658</v>
      </c>
      <c r="E46" s="52">
        <v>1786</v>
      </c>
      <c r="F46" s="53">
        <v>1153</v>
      </c>
      <c r="G46" s="42">
        <f t="shared" ref="G46:H46" si="7">IF(E46=0,"",SUM(E46/I46))</f>
        <v>0.65111192125410133</v>
      </c>
      <c r="H46" s="38">
        <f t="shared" si="7"/>
        <v>0.63666482606294861</v>
      </c>
      <c r="I46" s="28">
        <f t="shared" si="2"/>
        <v>2743</v>
      </c>
      <c r="J46" s="29">
        <f t="shared" si="3"/>
        <v>1811</v>
      </c>
      <c r="K46" s="51">
        <v>4585</v>
      </c>
      <c r="L46" s="52">
        <v>5865</v>
      </c>
      <c r="M46" s="52">
        <v>8236</v>
      </c>
      <c r="N46" s="53">
        <v>8120</v>
      </c>
      <c r="O46" s="45">
        <f t="shared" si="1"/>
        <v>0.64238358942360185</v>
      </c>
      <c r="P46" s="27">
        <f t="shared" si="1"/>
        <v>0.58062209510189489</v>
      </c>
      <c r="Q46" s="29">
        <f t="shared" si="4"/>
        <v>12821</v>
      </c>
      <c r="R46" s="30">
        <f t="shared" si="5"/>
        <v>13985</v>
      </c>
    </row>
    <row r="47" spans="1:18" s="3" customFormat="1" ht="14.3" thickBot="1" x14ac:dyDescent="0.3">
      <c r="C47" s="46">
        <f>SUM(C9:C46)</f>
        <v>10668</v>
      </c>
      <c r="D47" s="47">
        <f>SUM(D9:D46)</f>
        <v>9890</v>
      </c>
      <c r="E47" s="47">
        <f>SUM(E9:E46)</f>
        <v>18051</v>
      </c>
      <c r="F47" s="47">
        <f>SUM(F9:F46)</f>
        <v>16868</v>
      </c>
      <c r="G47" s="32">
        <f>E47/I47</f>
        <v>0.62853859814060375</v>
      </c>
      <c r="H47" s="39">
        <f t="shared" ref="H47" si="8">F47/J47</f>
        <v>0.63039091112938184</v>
      </c>
      <c r="I47" s="33">
        <f t="shared" si="2"/>
        <v>28719</v>
      </c>
      <c r="J47" s="34">
        <f t="shared" si="3"/>
        <v>26758</v>
      </c>
      <c r="K47" s="31">
        <f>SUM(K9:K46)</f>
        <v>76354</v>
      </c>
      <c r="L47" s="31">
        <f>SUM(L9:L46)</f>
        <v>88606</v>
      </c>
      <c r="M47" s="31">
        <f>SUM(M9:M46)</f>
        <v>126290</v>
      </c>
      <c r="N47" s="31">
        <f>SUM(N9:N46)</f>
        <v>159168</v>
      </c>
      <c r="O47" s="32">
        <f>M47/Q47</f>
        <v>0.62321114861530569</v>
      </c>
      <c r="P47" s="32">
        <f t="shared" ref="P47" si="9">N47/R47</f>
        <v>0.642391857095579</v>
      </c>
      <c r="Q47" s="34">
        <f t="shared" si="4"/>
        <v>202644</v>
      </c>
      <c r="R47" s="34">
        <f t="shared" si="5"/>
        <v>247774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K10-2009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2020-03-01T20:49:13Z</cp:lastPrinted>
  <dcterms:created xsi:type="dcterms:W3CDTF">2009-09-29T12:11:43Z</dcterms:created>
  <dcterms:modified xsi:type="dcterms:W3CDTF">2020-10-01T05:15:57Z</dcterms:modified>
</cp:coreProperties>
</file>