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6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<sst xmlns="http://schemas.openxmlformats.org/spreadsheetml/2006/main" count="31" uniqueCount="30">
  <si>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</si>
  <si>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</si>
  <si>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</si>
  <si>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</si>
  <si>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</si>
  <si>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</si>
  <si>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</si>
  <si>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</si>
  <si>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</si>
  <si>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</si>
  <si>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</si>
  <si>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</si>
  <si>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</si>
  <si>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</si>
  <si>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</si>
  <si>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</si>
  <si>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</si>
  <si>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</si>
  <si>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</si>
  <si>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</si>
  <si>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</si>
  <si>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</si>
  <si>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</si>
  <si>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</si>
  <si>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</si>
  <si>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</si>
  <si>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JUNI</t>
  </si>
  <si>
    <t>JANUARI-JUNI</t>
  </si>
  <si>
    <t>JAN-JUN</t>
  </si>
  <si>
    <t>MARKN.ANDEL % JAN-JUN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</si>
</sst>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1</v>
      </c>
      <c r="F7">
        <v>2</v>
      </c>
      <c r="G7" s="10">
        <f>IF(D7=0,"",SUM(C7/D7)-1)</f>
        <v>-1</v>
      </c>
      <c r="H7" s="10">
        <f>IF(F7=0,"",SUM(E7/F7)-1)</f>
        <v>-0.5</v>
      </c>
      <c r="I7" s="10">
        <f>IF(E7=0,"",SUM(E7/$E$31))</f>
        <v>3.5606195478013175E-5</v>
      </c>
      <c r="J7" s="10">
        <f>IF(F7=0,"",SUM(F7/$F$31))</f>
        <v>7.8489855186217184E-5</v>
      </c>
    </row>
    <row r="8" spans="1:10" x14ac:dyDescent="0.25">
      <c r="B8" t="s">
        <v>4</v>
      </c>
      <c r="C8">
        <v>491</v>
      </c>
      <c r="D8">
        <v>252</v>
      </c>
      <c r="E8">
        <v>1914</v>
      </c>
      <c r="F8">
        <v>1419</v>
      </c>
      <c r="G8" s="10">
        <f>IF(D8=0,"",SUM(C8/D8)-1)</f>
        <v>0.94841269841269837</v>
      </c>
      <c r="H8" s="10">
        <f>IF(F8=0,"",SUM(E8/F8)-1)</f>
        <v>0.34883720930232553</v>
      </c>
      <c r="I8" s="10">
        <f t="shared" ref="I8:I31" si="0">IF(E8=0,"",SUM(E8/$E$31))</f>
        <v>6.8150258144917222E-2</v>
      </c>
      <c r="J8" s="10">
        <f>IF(F8=0,"",SUM(F8/$F$31))</f>
        <v>5.568855225462109E-2</v>
      </c>
    </row>
    <row r="9" spans="1:10" x14ac:dyDescent="0.25">
      <c r="B9" t="s">
        <v>5</v>
      </c>
      <c r="C9">
        <v>100</v>
      </c>
      <c r="D9">
        <v>73</v>
      </c>
      <c r="E9">
        <v>356</v>
      </c>
      <c r="F9">
        <v>449</v>
      </c>
      <c r="G9" s="10">
        <f t="shared" ref="G9:G31" si="1">IF(D9=0,"",SUM(C9/D9)-1)</f>
        <v>0.36986301369863006</v>
      </c>
      <c r="H9" s="10">
        <f t="shared" ref="H9:H31" si="2">IF(F9=0,"",SUM(E9/F9)-1)</f>
        <v>-0.20712694877505566</v>
      </c>
      <c r="I9" s="10">
        <f t="shared" si="0"/>
        <v>1.267580559017269E-2</v>
      </c>
      <c r="J9" s="10">
        <f t="shared" ref="J9:J31" si="3">IF(F9=0,"",SUM(F9/$F$31))</f>
        <v>1.7620972489305758E-2</v>
      </c>
    </row>
    <row r="10" spans="1:10" x14ac:dyDescent="0.25">
      <c r="B10" t="s">
        <v>6</v>
      </c>
      <c r="C10">
        <v>5</v>
      </c>
      <c r="D10">
        <v>4</v>
      </c>
      <c r="E10">
        <v>28</v>
      </c>
      <c r="F10">
        <v>39</v>
      </c>
      <c r="G10" s="10">
        <f t="shared" si="1"/>
        <v>0.25</v>
      </c>
      <c r="H10" s="10">
        <f t="shared" si="2"/>
        <v>-0.28205128205128205</v>
      </c>
      <c r="I10" s="10">
        <f t="shared" si="0"/>
        <v>9.9697347338436899E-4</v>
      </c>
      <c r="J10" s="10">
        <f t="shared" si="3"/>
        <v>1.5305521761312349E-3</v>
      </c>
    </row>
    <row r="11" spans="1:10" x14ac:dyDescent="0.25">
      <c r="B11" t="s">
        <v>7</v>
      </c>
      <c r="C11">
        <v>276</v>
      </c>
      <c r="D11">
        <v>137</v>
      </c>
      <c r="E11">
        <v>919</v>
      </c>
      <c r="F11">
        <v>636</v>
      </c>
      <c r="G11" s="10">
        <f t="shared" si="1"/>
        <v>1.0145985401459856</v>
      </c>
      <c r="H11" s="10">
        <f t="shared" si="2"/>
        <v>0.44496855345911945</v>
      </c>
      <c r="I11" s="10">
        <f t="shared" si="0"/>
        <v>3.2722093644294105E-2</v>
      </c>
      <c r="J11" s="10">
        <f t="shared" si="3"/>
        <v>2.4959773949217064E-2</v>
      </c>
    </row>
    <row r="12" spans="1:10" x14ac:dyDescent="0.25">
      <c r="B12" t="s">
        <v>8</v>
      </c>
      <c r="C12">
        <v>644</v>
      </c>
      <c r="D12">
        <v>784</v>
      </c>
      <c r="E12">
        <v>3705</v>
      </c>
      <c r="F12">
        <v>4221</v>
      </c>
      <c r="G12" s="10">
        <f t="shared" si="1"/>
        <v>-0.1785714285714286</v>
      </c>
      <c r="H12" s="10">
        <f t="shared" si="2"/>
        <v>-0.12224591329068946</v>
      </c>
      <c r="I12" s="10">
        <f t="shared" si="0"/>
        <v>0.13192095424603881</v>
      </c>
      <c r="J12" s="10">
        <f t="shared" si="3"/>
        <v>0.16565283937051137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96</v>
      </c>
      <c r="D14">
        <v>70</v>
      </c>
      <c r="E14">
        <v>343</v>
      </c>
      <c r="F14">
        <v>324</v>
      </c>
      <c r="G14" s="10">
        <f t="shared" si="1"/>
        <v>0.37142857142857144</v>
      </c>
      <c r="H14" s="10">
        <f t="shared" si="2"/>
        <v>5.8641975308642014E-2</v>
      </c>
      <c r="I14" s="10">
        <f t="shared" si="0"/>
        <v>1.2212925048958519E-2</v>
      </c>
      <c r="J14" s="10">
        <f t="shared" si="3"/>
        <v>1.2715356540167184E-2</v>
      </c>
    </row>
    <row r="15" spans="1:10" x14ac:dyDescent="0.25">
      <c r="B15" t="s">
        <v>11</v>
      </c>
      <c r="C15">
        <v>70</v>
      </c>
      <c r="D15">
        <v>47</v>
      </c>
      <c r="E15">
        <v>259</v>
      </c>
      <c r="F15">
        <v>230</v>
      </c>
      <c r="G15" s="10">
        <f t="shared" si="1"/>
        <v>0.4893617021276595</v>
      </c>
      <c r="H15" s="10">
        <f t="shared" si="2"/>
        <v>0.12608695652173907</v>
      </c>
      <c r="I15" s="10">
        <f t="shared" si="0"/>
        <v>9.2220046288054129E-3</v>
      </c>
      <c r="J15" s="10">
        <f t="shared" si="3"/>
        <v>9.0263333464149758E-3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569</v>
      </c>
      <c r="D17">
        <v>479</v>
      </c>
      <c r="E17">
        <v>2507</v>
      </c>
      <c r="F17">
        <v>2315</v>
      </c>
      <c r="G17" s="10">
        <f t="shared" si="1"/>
        <v>0.18789144050104389</v>
      </c>
      <c r="H17" s="10">
        <f t="shared" si="2"/>
        <v>8.293736501079918E-2</v>
      </c>
      <c r="I17" s="10">
        <f t="shared" si="0"/>
        <v>8.9264732063379024E-2</v>
      </c>
      <c r="J17" s="10">
        <f t="shared" si="3"/>
        <v>9.0852007378046384E-2</v>
      </c>
    </row>
    <row r="18" spans="2:10" x14ac:dyDescent="0.25">
      <c r="B18" t="s">
        <v>14</v>
      </c>
      <c r="C18">
        <v>88</v>
      </c>
      <c r="D18">
        <v>115</v>
      </c>
      <c r="E18">
        <v>493</v>
      </c>
      <c r="F18">
        <v>490</v>
      </c>
      <c r="G18" s="10">
        <f t="shared" si="1"/>
        <v>-0.23478260869565215</v>
      </c>
      <c r="H18" s="10">
        <f t="shared" si="2"/>
        <v>6.1224489795919101E-3</v>
      </c>
      <c r="I18" s="10">
        <f t="shared" si="0"/>
        <v>1.7553854370660496E-2</v>
      </c>
      <c r="J18" s="10">
        <f t="shared" si="3"/>
        <v>1.9230014520623208E-2</v>
      </c>
    </row>
    <row r="19" spans="2:10" x14ac:dyDescent="0.25">
      <c r="B19" t="s">
        <v>15</v>
      </c>
      <c r="C19">
        <v>243</v>
      </c>
      <c r="D19">
        <v>233</v>
      </c>
      <c r="E19">
        <v>1592</v>
      </c>
      <c r="F19">
        <v>1402</v>
      </c>
      <c r="G19" s="10">
        <f t="shared" si="1"/>
        <v>4.2918454935622297E-2</v>
      </c>
      <c r="H19" s="10">
        <f t="shared" si="2"/>
        <v>0.13552068473609125</v>
      </c>
      <c r="I19" s="10">
        <f t="shared" si="0"/>
        <v>5.6685063200996977E-2</v>
      </c>
      <c r="J19" s="10">
        <f t="shared" si="3"/>
        <v>5.5021388485538246E-2</v>
      </c>
    </row>
    <row r="20" spans="2:10" x14ac:dyDescent="0.25">
      <c r="B20" t="s">
        <v>16</v>
      </c>
      <c r="C20">
        <v>194</v>
      </c>
      <c r="D20">
        <v>126</v>
      </c>
      <c r="E20">
        <v>791</v>
      </c>
      <c r="F20">
        <v>723</v>
      </c>
      <c r="G20" s="10">
        <f t="shared" si="1"/>
        <v>0.53968253968253976</v>
      </c>
      <c r="H20" s="10">
        <f t="shared" si="2"/>
        <v>9.4052558782849349E-2</v>
      </c>
      <c r="I20" s="10">
        <f t="shared" si="0"/>
        <v>2.8164500623108421E-2</v>
      </c>
      <c r="J20" s="10">
        <f t="shared" si="3"/>
        <v>2.8374082649817511E-2</v>
      </c>
    </row>
    <row r="21" spans="2:10" x14ac:dyDescent="0.25">
      <c r="B21" t="s">
        <v>17</v>
      </c>
      <c r="C21">
        <v>982</v>
      </c>
      <c r="D21">
        <v>659</v>
      </c>
      <c r="E21">
        <v>2919</v>
      </c>
      <c r="F21">
        <v>2750</v>
      </c>
      <c r="G21" s="10">
        <f t="shared" si="1"/>
        <v>0.49013657056145665</v>
      </c>
      <c r="H21" s="10">
        <f t="shared" si="2"/>
        <v>6.1454545454545428E-2</v>
      </c>
      <c r="I21" s="10">
        <f t="shared" si="0"/>
        <v>0.10393448460032045</v>
      </c>
      <c r="J21" s="10">
        <f t="shared" si="3"/>
        <v>0.10792355088104863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6</v>
      </c>
      <c r="D24">
        <v>1</v>
      </c>
      <c r="E24">
        <v>22</v>
      </c>
      <c r="F24">
        <v>6</v>
      </c>
      <c r="G24" s="10">
        <f t="shared" si="1"/>
        <v>5</v>
      </c>
      <c r="H24" s="10">
        <f t="shared" si="2"/>
        <v>2.6666666666666665</v>
      </c>
      <c r="I24" s="10">
        <f t="shared" si="0"/>
        <v>7.8333630051628984E-4</v>
      </c>
      <c r="J24" s="10">
        <f t="shared" si="3"/>
        <v>2.3546956555865154E-4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191</v>
      </c>
      <c r="D26">
        <v>92</v>
      </c>
      <c r="E26">
        <v>1176</v>
      </c>
      <c r="F26">
        <v>716</v>
      </c>
      <c r="G26" s="10">
        <f t="shared" si="1"/>
        <v>1.0760869565217392</v>
      </c>
      <c r="H26" s="10">
        <f t="shared" si="2"/>
        <v>0.64245810055865915</v>
      </c>
      <c r="I26" s="10">
        <f t="shared" si="0"/>
        <v>4.1872885882143496E-2</v>
      </c>
      <c r="J26" s="10">
        <f t="shared" si="3"/>
        <v>2.8099368156665749E-2</v>
      </c>
    </row>
    <row r="27" spans="2:10" x14ac:dyDescent="0.25">
      <c r="B27" t="s">
        <v>23</v>
      </c>
      <c r="C27">
        <v>1431</v>
      </c>
      <c r="D27">
        <v>1220</v>
      </c>
      <c r="E27">
        <v>8760</v>
      </c>
      <c r="F27">
        <v>7687</v>
      </c>
      <c r="G27" s="10">
        <f t="shared" si="1"/>
        <v>0.17295081967213122</v>
      </c>
      <c r="H27" s="10">
        <f t="shared" si="2"/>
        <v>0.1395863145570444</v>
      </c>
      <c r="I27" s="10">
        <f t="shared" si="0"/>
        <v>0.31191027238739538</v>
      </c>
      <c r="J27" s="10">
        <f t="shared" si="3"/>
        <v>0.30167575840822575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344</v>
      </c>
      <c r="D29">
        <v>396</v>
      </c>
      <c r="E29">
        <v>2300</v>
      </c>
      <c r="F29">
        <v>2072</v>
      </c>
      <c r="G29" s="10">
        <f t="shared" si="1"/>
        <v>-0.13131313131313127</v>
      </c>
      <c r="H29" s="10">
        <f t="shared" si="2"/>
        <v>0.11003861003860993</v>
      </c>
      <c r="I29" s="10">
        <f t="shared" si="0"/>
        <v>8.1894249599430299E-2</v>
      </c>
      <c r="J29" s="10">
        <f t="shared" si="3"/>
        <v>8.1315489972920998E-2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5730</v>
      </c>
      <c r="D31" s="8">
        <f t="shared" ref="D31:F31" si="4">SUM(D7:D30)</f>
        <v>4689</v>
      </c>
      <c r="E31" s="8">
        <f t="shared" si="4"/>
        <v>28085</v>
      </c>
      <c r="F31" s="8">
        <f t="shared" si="4"/>
        <v>25481</v>
      </c>
      <c r="G31" s="11">
        <f t="shared" si="1"/>
        <v>0.22200895713371716</v>
      </c>
      <c r="H31" s="11">
        <f t="shared" si="2"/>
        <v>0.10219379145245466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B20-1706_B31_Lätta_LB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2017-07-02T22:59:51Z</dcterms:modified>
</cp:coreProperties>
</file>